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6.1\39. VOZIDLA ITI\"/>
    </mc:Choice>
  </mc:AlternateContent>
  <bookViews>
    <workbookView xWindow="-120" yWindow="-120" windowWidth="29040" windowHeight="17640"/>
  </bookViews>
  <sheets>
    <sheet name="Titulní list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G21" i="3" s="1"/>
  <c r="E25" i="3" l="1"/>
  <c r="E24" i="3"/>
  <c r="E22" i="3" l="1"/>
  <c r="E26" i="3" l="1"/>
  <c r="G22" i="3" s="1"/>
  <c r="H24" i="3" l="1"/>
  <c r="H25" i="3"/>
</calcChain>
</file>

<file path=xl/sharedStrings.xml><?xml version="1.0" encoding="utf-8"?>
<sst xmlns="http://schemas.openxmlformats.org/spreadsheetml/2006/main" count="34" uniqueCount="33">
  <si>
    <t>Celkové způsobilé výdaje</t>
  </si>
  <si>
    <t>Způsobilé výdaje</t>
  </si>
  <si>
    <t>Podíl oblasti intervence</t>
  </si>
  <si>
    <t>Doplňující informace:</t>
  </si>
  <si>
    <t>Oblast intervence</t>
  </si>
  <si>
    <t>Podklady pro stanovení kategorií intervencí a kontrolu limitů</t>
  </si>
  <si>
    <t>INTEGROVANÝ REGIONÁLNÍ OPERAČNÍ PROGRAM 2021 - 2027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</si>
  <si>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</si>
  <si>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</si>
  <si>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</si>
  <si>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</si>
  <si>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</si>
  <si>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způsobilé výdaje na oblast intervence 82</t>
  </si>
  <si>
    <t>způsobilé výdaje na oblast intervence 77</t>
  </si>
  <si>
    <t>Objem způsobilých výdajů</t>
  </si>
  <si>
    <t>nákup nízkoemisních vozidel a související způsobilé výdaje</t>
  </si>
  <si>
    <t>nákup bezemisních vozidel a související způsobilé výdaje</t>
  </si>
  <si>
    <t>Komentář ke stanovení objemu výdajů</t>
  </si>
  <si>
    <t>Žadatel vyplňuje pouze žlutě podbarvené buňky. Hodnoty uvedené kurzívou jsou pouze příkladem.</t>
  </si>
  <si>
    <t>Hlavní část projektu</t>
  </si>
  <si>
    <t>Doprovodná část projektu</t>
  </si>
  <si>
    <t>Limit výdajů v CZV</t>
  </si>
  <si>
    <t>Plnění limitu výdajů v CZV</t>
  </si>
  <si>
    <t>Způsob rozdělení souvisejících způsobilých výdajů (pořízení inteligentního dopravního systému) a výdajů na doprovodnou část projektu žadatel uvede v komentáři (např. poměrné části apod.).</t>
  </si>
  <si>
    <t>výdaje na doprovodnou část projektu celkem</t>
  </si>
  <si>
    <t>výdaje na studii proveditelnosti při nákupu bezemisních vozidel</t>
  </si>
  <si>
    <t>výdaje na studii proveditelnosti celkem</t>
  </si>
  <si>
    <t>pořízení služeb bezprostředně souvisejících s realizací projektu kromě studie proveditelnosti a povinná publicita při nákupu bezemisních vozidel</t>
  </si>
  <si>
    <t>pořízení služeb bezprostředně souvisejících s realizací projektu kromě studie proveditelnosti a povinná publicita při nákupu nízkoemisních vozidel</t>
  </si>
  <si>
    <t>výdaje na studii proveditelnosti při nákupu nízkoemisních vozidel</t>
  </si>
  <si>
    <t xml:space="preserve">Přesný výčet možných způsobilých výdajů je uveden v kap. 4.2.1 a 4.2.2 Specifických pravidel. </t>
  </si>
  <si>
    <t xml:space="preserve">Pravidla pro dělení způsobilých výdajů mezi oblasti intervence jsou uvedena v kap. 4.2.2 Specifických pravidel. </t>
  </si>
  <si>
    <t>39. VÝZVA IROP - NÍZKOEMISNÍ A BEZEMISNÍ VOZIDLA PRO VEŘEJNOU DOPRAVU - SC 6.1 (ITI)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</si>
</sst>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62">
    <xf numFmtId="0" fontId="0" fillId="0" borderId="0" xfId="0"/>
    <xf numFmtId="0" fontId="0" fillId="0" borderId="2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0" fillId="4" borderId="1" xfId="0" applyFont="1" applyFill="1" applyBorder="1"/>
    <xf numFmtId="0" fontId="3" fillId="4" borderId="1" xfId="0" applyFont="1" applyFill="1" applyBorder="1"/>
    <xf numFmtId="0" fontId="0" fillId="4" borderId="2" xfId="0" applyFill="1" applyBorder="1"/>
    <xf numFmtId="0" fontId="0" fillId="4" borderId="1" xfId="0" applyFill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3" fillId="2" borderId="1" xfId="0" applyFont="1" applyFill="1" applyBorder="1"/>
    <xf numFmtId="164" fontId="3" fillId="2" borderId="1" xfId="0" applyNumberFormat="1" applyFont="1" applyFill="1" applyBorder="1"/>
    <xf numFmtId="10" fontId="3" fillId="2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164" fontId="3" fillId="5" borderId="2" xfId="0" applyNumberFormat="1" applyFont="1" applyFill="1" applyBorder="1" applyAlignment="1">
      <alignment vertical="center"/>
    </xf>
    <xf numFmtId="0" fontId="3" fillId="0" borderId="0" xfId="0" applyFont="1"/>
    <xf numFmtId="164" fontId="12" fillId="3" borderId="1" xfId="0" applyNumberFormat="1" applyFont="1" applyFill="1" applyBorder="1" applyAlignment="1">
      <alignment vertical="center"/>
    </xf>
    <xf numFmtId="0" fontId="0" fillId="2" borderId="1" xfId="0" applyFont="1" applyFill="1" applyBorder="1"/>
    <xf numFmtId="0" fontId="0" fillId="0" borderId="1" xfId="0" applyFont="1" applyBorder="1" applyAlignment="1">
      <alignment vertical="center"/>
    </xf>
    <xf numFmtId="0" fontId="0" fillId="0" borderId="13" xfId="0" applyBorder="1"/>
    <xf numFmtId="164" fontId="12" fillId="3" borderId="4" xfId="0" applyNumberFormat="1" applyFont="1" applyFill="1" applyBorder="1" applyAlignment="1">
      <alignment vertical="center"/>
    </xf>
    <xf numFmtId="10" fontId="0" fillId="6" borderId="2" xfId="2" applyNumberFormat="1" applyFont="1" applyFill="1" applyBorder="1" applyAlignment="1">
      <alignment vertical="center"/>
    </xf>
    <xf numFmtId="10" fontId="3" fillId="7" borderId="1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3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164" fontId="0" fillId="0" borderId="2" xfId="2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</cellXfs>
  <cellStyles count="3">
    <cellStyle name="Normální" xfId="0" builtinId="0"/>
    <cellStyle name="Normální 2" xfId="1"/>
    <cellStyle name="Procenta" xfId="2" builtinId="5"/>
  </cellStyles>
  <dxfs count="3">
    <dxf>
      <fill>
        <patternFill>
          <bgColor theme="9" tint="0.79998168889431442"/>
        </patternFill>
      </fill>
    </dxf>
    <dxf>
      <fill>
        <patternFill>
          <bgColor theme="0" tint="-0.24994659260841701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9525</xdr:rowOff>
    </xdr:from>
    <xdr:to>
      <xdr:col>13</xdr:col>
      <xdr:colOff>463296</xdr:colOff>
      <xdr:row>31</xdr:row>
      <xdr:rowOff>49911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EEE7130-4FFB-4605-BAD0-3E90FF47B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723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5"/>
  <sheetViews>
    <sheetView tabSelected="1" topLeftCell="A19" zoomScaleNormal="100" workbookViewId="0">
      <selection activeCell="N34" sqref="N34"/>
    </sheetView>
  </sheetViews>
  <sheetFormatPr defaultRowHeight="12.75" x14ac:dyDescent="0.2"/>
  <sheetData>
    <row r="14" spans="1:14" ht="33.75" x14ac:dyDescent="0.2">
      <c r="A14" s="55" t="s">
        <v>6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</row>
    <row r="15" spans="1:14" ht="33.75" x14ac:dyDescent="0.2">
      <c r="A15" s="55" t="s">
        <v>7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</row>
    <row r="16" spans="1:14" s="32" customFormat="1" ht="28.5" x14ac:dyDescent="0.45">
      <c r="A16" s="3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0"/>
    </row>
    <row r="17" spans="1:14" ht="33.75" x14ac:dyDescent="0.2">
      <c r="A17" s="55" t="s">
        <v>8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</row>
    <row r="18" spans="1:14" ht="37.5" x14ac:dyDescent="0.2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3"/>
    </row>
    <row r="19" spans="1:14" ht="30" x14ac:dyDescent="0.2">
      <c r="A19" s="57" t="s">
        <v>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</row>
    <row r="20" spans="1:14" ht="67.5" customHeight="1" x14ac:dyDescent="0.2">
      <c r="A20" s="58" t="s">
        <v>10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</row>
    <row r="21" spans="1:14" ht="30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51" customHeight="1" x14ac:dyDescent="0.2">
      <c r="A22" s="56" t="s">
        <v>32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</row>
    <row r="23" spans="1:14" ht="51" customHeight="1" x14ac:dyDescent="0.2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</row>
    <row r="25" spans="1:14" ht="20.25" x14ac:dyDescent="0.2">
      <c r="A25" s="54" t="s">
        <v>11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6"/>
  <sheetViews>
    <sheetView showGridLines="0" zoomScaleNormal="100" workbookViewId="0">
      <selection activeCell="E30" sqref="E30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18.7109375" customWidth="1"/>
    <col min="6" max="6" width="13.85546875" customWidth="1"/>
    <col min="7" max="8" width="13.7109375" customWidth="1"/>
    <col min="9" max="9" width="15.7109375" bestFit="1" customWidth="1"/>
  </cols>
  <sheetData>
    <row r="1" spans="2:8" ht="21" customHeight="1" x14ac:dyDescent="0.2">
      <c r="B1" s="29" t="s">
        <v>5</v>
      </c>
    </row>
    <row r="4" spans="2:8" x14ac:dyDescent="0.2">
      <c r="B4" s="9" t="s">
        <v>3</v>
      </c>
      <c r="C4" s="10"/>
      <c r="D4" s="10"/>
      <c r="E4" s="10"/>
      <c r="F4" s="10"/>
      <c r="G4" s="10"/>
      <c r="H4" s="11"/>
    </row>
    <row r="5" spans="2:8" x14ac:dyDescent="0.2">
      <c r="B5" s="24" t="s">
        <v>30</v>
      </c>
      <c r="C5" s="12"/>
      <c r="D5" s="12"/>
      <c r="E5" s="12"/>
      <c r="F5" s="12"/>
      <c r="G5" s="12"/>
      <c r="H5" s="13"/>
    </row>
    <row r="6" spans="2:8" x14ac:dyDescent="0.2">
      <c r="B6" s="24" t="s">
        <v>31</v>
      </c>
      <c r="C6" s="12"/>
      <c r="D6" s="12"/>
      <c r="E6" s="12"/>
      <c r="F6" s="12"/>
      <c r="G6" s="12"/>
      <c r="H6" s="13"/>
    </row>
    <row r="7" spans="2:8" x14ac:dyDescent="0.2">
      <c r="B7" s="59" t="s">
        <v>23</v>
      </c>
      <c r="C7" s="60"/>
      <c r="D7" s="60"/>
      <c r="E7" s="60"/>
      <c r="F7" s="60"/>
      <c r="G7" s="60"/>
      <c r="H7" s="61"/>
    </row>
    <row r="8" spans="2:8" x14ac:dyDescent="0.2">
      <c r="B8" s="25" t="s">
        <v>18</v>
      </c>
      <c r="C8" s="14"/>
      <c r="D8" s="14"/>
      <c r="E8" s="14"/>
      <c r="F8" s="14"/>
      <c r="G8" s="14"/>
      <c r="H8" s="15"/>
    </row>
    <row r="11" spans="2:8" ht="30" customHeight="1" x14ac:dyDescent="0.2">
      <c r="B11" s="23" t="s">
        <v>1</v>
      </c>
      <c r="C11" s="23" t="s">
        <v>4</v>
      </c>
      <c r="D11" s="23" t="s">
        <v>17</v>
      </c>
      <c r="E11" s="23" t="s">
        <v>14</v>
      </c>
      <c r="F11" s="23" t="s">
        <v>21</v>
      </c>
      <c r="G11" s="23" t="s">
        <v>22</v>
      </c>
      <c r="H11" s="23" t="s">
        <v>2</v>
      </c>
    </row>
    <row r="12" spans="2:8" x14ac:dyDescent="0.2">
      <c r="B12" s="4" t="s">
        <v>1</v>
      </c>
      <c r="C12" s="2"/>
      <c r="D12" s="4"/>
      <c r="E12" s="1"/>
      <c r="F12" s="42"/>
      <c r="G12" s="42"/>
      <c r="H12" s="3"/>
    </row>
    <row r="13" spans="2:8" ht="21.75" customHeight="1" x14ac:dyDescent="0.2">
      <c r="B13" s="22" t="s">
        <v>19</v>
      </c>
      <c r="C13" s="6"/>
      <c r="D13" s="5"/>
      <c r="E13" s="7"/>
      <c r="F13" s="7"/>
      <c r="G13" s="7"/>
      <c r="H13" s="8"/>
    </row>
    <row r="14" spans="2:8" s="27" customFormat="1" ht="24.75" customHeight="1" x14ac:dyDescent="0.2">
      <c r="B14" s="28" t="s">
        <v>16</v>
      </c>
      <c r="C14" s="41">
        <v>82</v>
      </c>
      <c r="D14" s="26"/>
      <c r="E14" s="37">
        <v>45000000</v>
      </c>
      <c r="F14" s="46"/>
      <c r="G14" s="46"/>
      <c r="H14" s="36"/>
    </row>
    <row r="15" spans="2:8" s="27" customFormat="1" ht="24.75" customHeight="1" x14ac:dyDescent="0.2">
      <c r="B15" s="28" t="s">
        <v>15</v>
      </c>
      <c r="C15" s="41">
        <v>77</v>
      </c>
      <c r="D15" s="26"/>
      <c r="E15" s="37">
        <v>10000000</v>
      </c>
      <c r="F15" s="46"/>
      <c r="G15" s="46"/>
      <c r="H15" s="36"/>
    </row>
    <row r="16" spans="2:8" ht="21.75" customHeight="1" x14ac:dyDescent="0.2">
      <c r="B16" s="22" t="s">
        <v>20</v>
      </c>
      <c r="C16" s="6"/>
      <c r="D16" s="5"/>
      <c r="E16" s="7"/>
      <c r="F16" s="7"/>
      <c r="G16" s="7"/>
      <c r="H16" s="8"/>
    </row>
    <row r="17" spans="2:8" s="27" customFormat="1" ht="24.75" customHeight="1" x14ac:dyDescent="0.2">
      <c r="B17" s="28" t="s">
        <v>25</v>
      </c>
      <c r="C17" s="41">
        <v>82</v>
      </c>
      <c r="D17" s="26"/>
      <c r="E17" s="37">
        <v>90000</v>
      </c>
      <c r="F17" s="49"/>
      <c r="G17" s="50"/>
      <c r="H17" s="36"/>
    </row>
    <row r="18" spans="2:8" s="27" customFormat="1" ht="36" customHeight="1" x14ac:dyDescent="0.2">
      <c r="B18" s="28" t="s">
        <v>27</v>
      </c>
      <c r="C18" s="41">
        <v>82</v>
      </c>
      <c r="D18" s="26"/>
      <c r="E18" s="37">
        <v>405000</v>
      </c>
      <c r="F18" s="49"/>
      <c r="G18" s="50"/>
      <c r="H18" s="36"/>
    </row>
    <row r="19" spans="2:8" s="27" customFormat="1" ht="24.75" customHeight="1" x14ac:dyDescent="0.2">
      <c r="B19" s="28" t="s">
        <v>29</v>
      </c>
      <c r="C19" s="41">
        <v>77</v>
      </c>
      <c r="D19" s="26"/>
      <c r="E19" s="37">
        <v>20000</v>
      </c>
      <c r="F19" s="49"/>
      <c r="G19" s="50"/>
      <c r="H19" s="36"/>
    </row>
    <row r="20" spans="2:8" s="27" customFormat="1" ht="36" customHeight="1" x14ac:dyDescent="0.2">
      <c r="B20" s="28" t="s">
        <v>28</v>
      </c>
      <c r="C20" s="41">
        <v>77</v>
      </c>
      <c r="D20" s="26"/>
      <c r="E20" s="37">
        <v>90000</v>
      </c>
      <c r="F20" s="49"/>
      <c r="G20" s="50"/>
      <c r="H20" s="36"/>
    </row>
    <row r="21" spans="2:8" s="27" customFormat="1" ht="24.75" customHeight="1" x14ac:dyDescent="0.2">
      <c r="B21" s="28" t="s">
        <v>26</v>
      </c>
      <c r="C21" s="41"/>
      <c r="D21" s="51"/>
      <c r="E21" s="46">
        <f>E17+E19</f>
        <v>110000</v>
      </c>
      <c r="F21" s="52">
        <v>140000</v>
      </c>
      <c r="G21" s="53">
        <f>E21</f>
        <v>110000</v>
      </c>
      <c r="H21" s="48"/>
    </row>
    <row r="22" spans="2:8" s="27" customFormat="1" ht="25.5" customHeight="1" x14ac:dyDescent="0.2">
      <c r="B22" s="28" t="s">
        <v>24</v>
      </c>
      <c r="C22" s="36"/>
      <c r="D22" s="36"/>
      <c r="E22" s="47">
        <f>SUM(E17:E20)</f>
        <v>605000</v>
      </c>
      <c r="F22" s="44">
        <v>0.05</v>
      </c>
      <c r="G22" s="45">
        <f>E22/$E$26</f>
        <v>1.0880316518298714E-2</v>
      </c>
      <c r="H22" s="48"/>
    </row>
    <row r="23" spans="2:8" x14ac:dyDescent="0.2">
      <c r="E23" s="38"/>
      <c r="F23" s="38"/>
      <c r="G23" s="38"/>
    </row>
    <row r="24" spans="2:8" x14ac:dyDescent="0.2">
      <c r="B24" s="40" t="s">
        <v>12</v>
      </c>
      <c r="C24" s="40">
        <v>82</v>
      </c>
      <c r="D24" s="16"/>
      <c r="E24" s="17">
        <f>SUMIFS($E$12:$E$20,$C$12:$C$20,C24)</f>
        <v>45495000</v>
      </c>
      <c r="F24" s="17"/>
      <c r="G24" s="17"/>
      <c r="H24" s="18">
        <f>E24/$E$26</f>
        <v>0.81818181818181823</v>
      </c>
    </row>
    <row r="25" spans="2:8" x14ac:dyDescent="0.2">
      <c r="B25" s="40" t="s">
        <v>13</v>
      </c>
      <c r="C25" s="40">
        <v>77</v>
      </c>
      <c r="D25" s="16"/>
      <c r="E25" s="17">
        <f>SUMIFS($E$12:$E$20,$C$12:$C$20,C25)</f>
        <v>10110000</v>
      </c>
      <c r="F25" s="17"/>
      <c r="G25" s="17"/>
      <c r="H25" s="18">
        <f>E25/$E$26</f>
        <v>0.18181818181818182</v>
      </c>
    </row>
    <row r="26" spans="2:8" ht="22.5" customHeight="1" x14ac:dyDescent="0.2">
      <c r="B26" s="20" t="s">
        <v>0</v>
      </c>
      <c r="C26" s="19"/>
      <c r="D26" s="19"/>
      <c r="E26" s="39">
        <f>SUM(E24:E25)</f>
        <v>55605000</v>
      </c>
      <c r="F26" s="43"/>
      <c r="G26" s="43"/>
      <c r="H26" s="21"/>
    </row>
  </sheetData>
  <mergeCells count="1">
    <mergeCell ref="B7:H7"/>
  </mergeCells>
  <conditionalFormatting sqref="G22">
    <cfRule type="expression" dxfId="2" priority="3">
      <formula>G22&lt;=F22</formula>
    </cfRule>
  </conditionalFormatting>
  <conditionalFormatting sqref="G21">
    <cfRule type="expression" dxfId="1" priority="2">
      <formula>G21&gt;F21</formula>
    </cfRule>
    <cfRule type="expression" dxfId="0" priority="1">
      <formula>G21&lt;=F21</formula>
    </cfRule>
  </conditionalFormatting>
  <pageMargins left="0.7" right="0.7" top="0.78740157499999996" bottom="0.78740157499999996" header="0.3" footer="0.3"/>
  <pageSetup paperSize="9" scale="72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2022-09-20T18:38:07Z</cp:lastPrinted>
  <dcterms:created xsi:type="dcterms:W3CDTF">2022-04-04T08:24:21Z</dcterms:created>
  <dcterms:modified xsi:type="dcterms:W3CDTF">2022-11-23T10:54:01Z</dcterms:modified>
</cp:coreProperties>
</file>