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7 Tabulky\čerpání MAS\Na web\"/>
    </mc:Choice>
  </mc:AlternateContent>
  <xr:revisionPtr revIDLastSave="0" documentId="13_ncr:1_{C2E46C8E-EC9D-412E-ADD5-6B576BEC4FDF}" xr6:coauthVersionLast="47" xr6:coauthVersionMax="47" xr10:uidLastSave="{00000000-0000-0000-0000-000000000000}"/>
  <bookViews>
    <workbookView xWindow="-108" yWindow="-108" windowWidth="23256" windowHeight="12576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T187" i="14"/>
  <c r="U187" i="14" l="1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<sst xmlns="http://schemas.openxmlformats.org/spreadsheetml/2006/main" count="768" uniqueCount="595">
  <si>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</si>
  <si>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</si>
  <si>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</si>
  <si>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</si>
  <si>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</si>
  <si>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</si>
  <si>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</si>
  <si>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</si>
  <si>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</si>
  <si>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</si>
  <si>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</si>
  <si>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</si>
  <si>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</si>
  <si>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</si>
  <si>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</si>
  <si>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</si>
  <si>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</si>
  <si>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</si>
  <si>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</si>
  <si>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</si>
  <si>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</si>
  <si>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</si>
  <si>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</si>
  <si>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</si>
  <si>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</si>
  <si>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</si>
  <si>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</si>
  <si>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</si>
  <si>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</si>
  <si>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</si>
  <si>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</si>
  <si>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</si>
  <si>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</si>
  <si>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</si>
  <si>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</si>
  <si>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</si>
  <si>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</si>
  <si>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</si>
  <si>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</si>
  <si>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</si>
  <si>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</si>
  <si>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</si>
  <si>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</si>
  <si>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</si>
  <si>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</si>
  <si>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</si>
  <si>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</si>
  <si>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</si>
  <si>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</si>
  <si>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</si>
  <si>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</si>
  <si>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</si>
  <si>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</si>
  <si>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</si>
  <si>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</si>
  <si>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</si>
  <si>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</si>
  <si>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</si>
  <si>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</si>
  <si>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</si>
  <si>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</si>
  <si>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</si>
  <si>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</si>
  <si>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</si>
  <si>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</si>
  <si>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</si>
  <si>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</si>
  <si>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</si>
  <si>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</si>
  <si>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</si>
  <si>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</si>
  <si>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</si>
  <si>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</si>
  <si>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</si>
  <si>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</si>
  <si>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</si>
  <si>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</si>
  <si>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</si>
  <si>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</si>
  <si>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</si>
  <si>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</si>
  <si>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</si>
  <si>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</si>
  <si>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</si>
  <si>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</si>
  <si>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</si>
  <si>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</si>
  <si>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</si>
  <si>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</si>
  <si>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</si>
  <si>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</si>
  <si>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</si>
  <si>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</si>
  <si>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</si>
  <si>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</si>
  <si>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</si>
  <si>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</si>
  <si>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</si>
  <si>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</si>
  <si>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</si>
  <si>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</si>
  <si>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</si>
  <si>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</si>
  <si>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</si>
  <si>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</si>
  <si>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</si>
  <si>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</si>
  <si>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</si>
  <si>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</si>
  <si>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</si>
  <si>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</si>
  <si>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</si>
  <si>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</si>
  <si>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</si>
  <si>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</si>
  <si>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</si>
  <si>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</si>
  <si>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</si>
  <si>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</si>
  <si>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</si>
  <si>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</si>
  <si>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</si>
  <si>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</si>
  <si>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</si>
  <si>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</si>
  <si>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</si>
  <si>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</si>
  <si>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</si>
  <si>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</si>
  <si>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</si>
  <si>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</si>
  <si>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</si>
  <si>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</si>
  <si>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</si>
  <si>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</si>
  <si>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</si>
  <si>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</si>
  <si>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</si>
  <si>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</si>
  <si>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</si>
  <si>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</si>
  <si>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</si>
  <si>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</si>
  <si>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</si>
  <si>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</si>
  <si>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</si>
  <si>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</si>
  <si>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</si>
  <si>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</si>
  <si>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</si>
  <si>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</si>
  <si>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</si>
  <si>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</si>
  <si>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</si>
  <si>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</si>
  <si>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</si>
  <si>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</si>
  <si>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</si>
  <si>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</si>
  <si>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</si>
  <si>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</si>
  <si>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</si>
  <si>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</si>
  <si>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</si>
  <si>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</si>
  <si>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</si>
  <si>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</si>
  <si>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</si>
  <si>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</si>
  <si>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</si>
  <si>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</si>
  <si>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</si>
  <si>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</si>
  <si>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</si>
  <si>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</si>
  <si>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</si>
  <si>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</si>
  <si>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</si>
  <si>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</si>
  <si>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</si>
  <si>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</si>
  <si>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</si>
  <si>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</si>
  <si>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</si>
  <si>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</si>
  <si>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</si>
  <si>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</si>
  <si>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</si>
  <si>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</si>
  <si>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</si>
  <si>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</si>
  <si>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</si>
  <si>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</si>
  <si>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</si>
  <si>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</si>
  <si>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</si>
  <si>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</si>
  <si>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</si>
  <si>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</si>
  <si>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</si>
  <si>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</si>
  <si>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</si>
  <si>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</si>
  <si>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</si>
  <si>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</si>
  <si>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</si>
  <si>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</si>
  <si>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</si>
  <si>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</si>
  <si>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</si>
  <si>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</si>
  <si>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</si>
  <si>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</si>
  <si>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</si>
  <si>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</si>
  <si>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</si>
  <si>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</si>
  <si>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</si>
  <si>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</si>
  <si>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</si>
  <si>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</si>
  <si>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</si>
  <si>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</si>
  <si>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</si>
  <si>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</si>
  <si>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</si>
  <si>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</si>
  <si>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</si>
  <si>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</si>
  <si>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</si>
  <si>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</si>
  <si>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</si>
  <si>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</si>
  <si>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</si>
  <si>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</si>
  <si>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</si>
  <si>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</si>
  <si>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</si>
  <si>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</si>
  <si>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</si>
  <si>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</si>
  <si>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</si>
  <si>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</si>
  <si>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</si>
  <si>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</si>
  <si>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</si>
  <si>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</si>
  <si>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</si>
  <si>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</si>
  <si>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</si>
  <si>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</si>
  <si>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</si>
  <si>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</si>
  <si>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</si>
  <si>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</si>
  <si>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</si>
  <si>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</si>
  <si>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</si>
  <si>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</si>
  <si>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</si>
  <si>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</si>
  <si>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</si>
  <si>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</si>
  <si>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</si>
  <si>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</si>
  <si>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</si>
  <si>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</si>
  <si>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</si>
  <si>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</si>
  <si>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</si>
  <si>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</si>
  <si>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</si>
  <si>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</si>
  <si>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</si>
  <si>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</si>
  <si>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</si>
  <si>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</si>
  <si>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</si>
  <si>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</si>
  <si>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</si>
  <si>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</si>
  <si>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</si>
  <si>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</si>
  <si>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</si>
  <si>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</si>
  <si>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</si>
  <si>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</si>
  <si>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</si>
  <si>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</si>
  <si>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</si>
  <si>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</si>
  <si>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</si>
  <si>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</si>
  <si>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</si>
  <si>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</si>
  <si>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</si>
  <si>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</si>
  <si>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</si>
  <si>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</si>
  <si>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</si>
  <si>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</si>
  <si>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</si>
  <si>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</si>
  <si>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</si>
  <si>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</si>
  <si>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</si>
  <si>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</si>
  <si>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</si>
  <si>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</si>
  <si>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</si>
  <si>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</si>
  <si>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</si>
  <si>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</si>
  <si>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</si>
  <si>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</si>
  <si>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</si>
  <si>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</si>
  <si>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</si>
  <si>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</si>
  <si>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</si>
  <si>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</si>
  <si>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</si>
  <si>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</si>
  <si>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</si>
  <si>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</si>
  <si>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</si>
  <si>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</si>
  <si>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</si>
  <si>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</si>
  <si>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</si>
  <si>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</si>
  <si>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</si>
  <si>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</si>
  <si>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</si>
  <si>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</si>
  <si>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</si>
  <si>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</si>
  <si>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</si>
  <si>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</si>
  <si>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</si>
  <si>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</si>
  <si>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</si>
  <si>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</si>
  <si>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</si>
  <si>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</si>
  <si>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</si>
  <si>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</si>
  <si>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</si>
  <si>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</si>
  <si>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</si>
  <si>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</si>
  <si>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</si>
  <si>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</si>
  <si>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</si>
  <si>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</si>
  <si>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</si>
  <si>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</si>
  <si>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</si>
  <si>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</si>
  <si>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</si>
  <si>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</si>
  <si>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</si>
  <si>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</si>
  <si>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</si>
  <si>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</si>
  <si>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</si>
  <si>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</si>
  <si>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</si>
  <si>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</si>
  <si>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</si>
  <si>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</si>
  <si>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</si>
  <si>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</si>
  <si>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</si>
  <si>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</si>
  <si>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</si>
  <si>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</si>
  <si>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</si>
  <si>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</si>
  <si>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</si>
  <si>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</si>
  <si>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</si>
  <si>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</si>
  <si>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</si>
  <si>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</si>
  <si>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</si>
  <si>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</si>
  <si>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</si>
  <si>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</si>
  <si>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</si>
  <si>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</si>
  <si>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</si>
  <si>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</si>
  <si>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</si>
  <si>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</si>
  <si>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</si>
  <si>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</si>
  <si>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</si>
  <si>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</si>
  <si>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</si>
  <si>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</si>
  <si>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</si>
  <si>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</si>
  <si>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</si>
  <si>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</si>
  <si>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</si>
  <si>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</si>
  <si>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</si>
  <si>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</si>
  <si>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</si>
  <si>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</si>
  <si>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</si>
  <si>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</si>
  <si>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</si>
  <si>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</si>
  <si>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</si>
  <si>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</si>
  <si>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</si>
  <si>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</si>
  <si>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</si>
  <si>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</si>
  <si>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</si>
  <si>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</si>
  <si>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</si>
  <si>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</si>
  <si>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</si>
  <si>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</si>
  <si>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</si>
  <si>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</si>
  <si>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</si>
  <si>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</si>
  <si>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</si>
  <si>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</si>
  <si>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</si>
  <si>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</si>
  <si>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</si>
  <si>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</si>
  <si>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</si>
  <si>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</si>
  <si>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</si>
  <si>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</si>
  <si>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</si>
  <si>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</si>
  <si>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</si>
  <si>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</si>
  <si>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</si>
  <si>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</si>
  <si>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</si>
  <si>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</si>
  <si>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</si>
  <si>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</si>
  <si>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</si>
  <si>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</si>
  <si>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</si>
  <si>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</si>
  <si>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</si>
  <si>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</si>
  <si>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</si>
  <si>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</si>
  <si>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</si>
  <si>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</si>
  <si>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</si>
  <si>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</si>
  <si>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</si>
  <si>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</si>
  <si>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</si>
  <si>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</si>
  <si>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</si>
  <si>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</si>
  <si>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</si>
  <si>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</si>
  <si>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</si>
  <si>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</si>
  <si>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</si>
  <si>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</si>
  <si>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</si>
  <si>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</si>
  <si>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</si>
  <si>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</si>
  <si>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</si>
  <si>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</si>
  <si>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</si>
  <si>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</si>
  <si>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</si>
  <si>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</si>
  <si>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</si>
  <si>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</si>
  <si>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</si>
  <si>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</si>
  <si>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</si>
  <si>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</si>
  <si>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</si>
  <si>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</si>
  <si>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</si>
  <si>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</si>
  <si>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</si>
  <si>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</si>
  <si>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</si>
  <si>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</si>
  <si>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</si>
  <si>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</si>
  <si>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</si>
  <si>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</si>
  <si>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</si>
  <si>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</si>
  <si>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</si>
  <si>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</si>
  <si>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</si>
  <si>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</si>
  <si>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</si>
  <si>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</si>
  <si>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</si>
  <si>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</si>
  <si>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</si>
  <si>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</si>
  <si>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</si>
  <si>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</si>
  <si>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</si>
  <si>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</si>
  <si>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</si>
  <si>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</si>
  <si>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</si>
  <si>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</si>
  <si>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</si>
  <si>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</si>
  <si>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</si>
  <si>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</si>
  <si>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</si>
  <si>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</si>
  <si>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</si>
  <si>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</si>
  <si>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</si>
  <si>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</si>
  <si>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</si>
  <si>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</si>
  <si>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</si>
  <si>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</si>
  <si>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</si>
  <si>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</si>
  <si>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</si>
  <si>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</si>
  <si>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</si>
  <si>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</si>
  <si>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</si>
  <si>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</si>
  <si>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</si>
  <si>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</si>
  <si>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</si>
  <si>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</si>
  <si>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</si>
  <si>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</si>
  <si>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</si>
  <si>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</si>
  <si>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</si>
  <si>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</si>
  <si>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</si>
  <si>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</si>
  <si>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</si>
  <si>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</si>
  <si>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</si>
  <si>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</si>
  <si>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</si>
  <si>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</si>
  <si>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</si>
  <si>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</si>
  <si>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</si>
  <si>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</si>
  <si>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</si>
  <si>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</si>
  <si>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</si>
  <si>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</si>
  <si>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</si>
  <si>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</si>
  <si>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</si>
  <si>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</si>
  <si>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</si>
  <si>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</si>
  <si>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</si>
  <si>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</si>
  <si>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</si>
  <si>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</si>
  <si>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</si>
  <si>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</si>
  <si>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</si>
  <si>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</si>
  <si>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</si>
  <si>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</si>
  <si>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</si>
  <si>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</si>
  <si>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</si>
  <si>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</si>
  <si>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</si>
  <si>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</si>
  <si>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9. 2025 (žádosti o platbu v pozitivním stavu, které byly aspoň jednou ve stavu P4 - Zaregistrovaná, ale ještě nebyly schválené).</t>
  </si>
  <si>
    <t>Data k 1.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</si>
</sst>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  <font>
      <sz val="10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FAB383"/>
      <color rgb="FFB2C4CC"/>
      <color rgb="FF8490C8"/>
      <color rgb="FF92D3C9"/>
      <color rgb="FFAC8DB7"/>
      <color rgb="FFBB9D92"/>
      <color rgb="FFFFDE91"/>
      <color rgb="FFE9959D"/>
      <color rgb="FF9FC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S1"/>
    </sheetView>
  </sheetViews>
  <sheetFormatPr defaultRowHeight="13.2" x14ac:dyDescent="0.25"/>
  <cols>
    <col min="1" max="1" width="4.88671875" customWidth="1"/>
    <col min="2" max="2" width="20.44140625" bestFit="1" customWidth="1"/>
    <col min="3" max="3" width="24.88671875" customWidth="1"/>
    <col min="4" max="4" width="31.109375" customWidth="1"/>
    <col min="5" max="5" width="17.6640625" customWidth="1"/>
    <col min="6" max="6" width="13.44140625" customWidth="1"/>
    <col min="7" max="7" width="20" customWidth="1"/>
    <col min="9" max="9" width="18.44140625" bestFit="1" customWidth="1"/>
    <col min="11" max="11" width="18.109375" customWidth="1"/>
    <col min="13" max="13" width="19.109375" bestFit="1" customWidth="1"/>
    <col min="15" max="15" width="16.33203125" customWidth="1"/>
    <col min="17" max="17" width="16.44140625" bestFit="1" customWidth="1"/>
    <col min="18" max="18" width="11.109375" customWidth="1"/>
    <col min="19" max="19" width="10.109375" customWidth="1"/>
    <col min="20" max="20" width="21" bestFit="1" customWidth="1"/>
    <col min="21" max="21" width="15.33203125" bestFit="1" customWidth="1"/>
  </cols>
  <sheetData>
    <row r="1" spans="1:21" ht="15.6" x14ac:dyDescent="0.3">
      <c r="A1" s="124" t="s">
        <v>381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1" ht="13.8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ht="13.8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ht="13.8" x14ac:dyDescent="0.3">
      <c r="A4" s="125" t="s">
        <v>594</v>
      </c>
      <c r="B4" s="125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6" thickBot="1" x14ac:dyDescent="0.3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ht="13.8" x14ac:dyDescent="0.3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4</v>
      </c>
      <c r="I6" s="62">
        <v>11414996</v>
      </c>
      <c r="J6" s="74">
        <v>1</v>
      </c>
      <c r="K6" s="62">
        <v>3368416</v>
      </c>
      <c r="L6" s="74">
        <v>2</v>
      </c>
      <c r="M6" s="62">
        <v>4678164</v>
      </c>
      <c r="N6" s="74">
        <v>1</v>
      </c>
      <c r="O6" s="62">
        <v>3368416</v>
      </c>
      <c r="P6" s="74"/>
      <c r="Q6" s="62"/>
      <c r="R6" s="68">
        <v>0.70890362292710629</v>
      </c>
      <c r="S6" s="68">
        <v>0.41214620475371688</v>
      </c>
      <c r="T6" s="100">
        <v>4626314.4720000001</v>
      </c>
      <c r="U6" s="94">
        <v>0.40757826182066209</v>
      </c>
    </row>
    <row r="7" spans="1:21" ht="13.8" x14ac:dyDescent="0.3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34</v>
      </c>
      <c r="I7" s="63">
        <v>38978206.75</v>
      </c>
      <c r="J7" s="75">
        <v>1</v>
      </c>
      <c r="K7" s="63">
        <v>398816</v>
      </c>
      <c r="L7" s="75">
        <v>29</v>
      </c>
      <c r="M7" s="63">
        <v>36152943.57</v>
      </c>
      <c r="N7" s="75">
        <v>4</v>
      </c>
      <c r="O7" s="63">
        <v>2426447.1800000002</v>
      </c>
      <c r="P7" s="75"/>
      <c r="Q7" s="63"/>
      <c r="R7" s="69">
        <v>0.94804147389291293</v>
      </c>
      <c r="S7" s="69">
        <v>0.937697399820966</v>
      </c>
      <c r="T7" s="101">
        <v>25633153.568</v>
      </c>
      <c r="U7" s="95">
        <v>0.66484604229765953</v>
      </c>
    </row>
    <row r="8" spans="1:21" ht="13.8" x14ac:dyDescent="0.3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15422507.168</v>
      </c>
      <c r="U8" s="96">
        <v>0.60500807852622651</v>
      </c>
    </row>
    <row r="9" spans="1:21" ht="13.8" x14ac:dyDescent="0.3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12</v>
      </c>
      <c r="I9" s="63">
        <v>15835959.85</v>
      </c>
      <c r="J9" s="75"/>
      <c r="K9" s="63"/>
      <c r="L9" s="75">
        <v>10</v>
      </c>
      <c r="M9" s="63">
        <v>12942964.450000001</v>
      </c>
      <c r="N9" s="75">
        <v>2</v>
      </c>
      <c r="O9" s="63">
        <v>2892995.4</v>
      </c>
      <c r="P9" s="75"/>
      <c r="Q9" s="63"/>
      <c r="R9" s="69">
        <v>0.76706957932254938</v>
      </c>
      <c r="S9" s="69">
        <v>0.76706957932254949</v>
      </c>
      <c r="T9" s="101">
        <v>3117030.0559999999</v>
      </c>
      <c r="U9" s="95">
        <v>0.1847319401230112</v>
      </c>
    </row>
    <row r="10" spans="1:21" ht="13.8" x14ac:dyDescent="0.3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5</v>
      </c>
      <c r="I10" s="64">
        <v>12473988.4</v>
      </c>
      <c r="J10" s="76">
        <v>1</v>
      </c>
      <c r="K10" s="64">
        <v>2800000</v>
      </c>
      <c r="L10" s="76">
        <v>4</v>
      </c>
      <c r="M10" s="64">
        <v>9673988.4000000004</v>
      </c>
      <c r="N10" s="76"/>
      <c r="O10" s="64"/>
      <c r="P10" s="76"/>
      <c r="Q10" s="64"/>
      <c r="R10" s="70">
        <v>0.5938365101918226</v>
      </c>
      <c r="S10" s="70">
        <v>0.4605397509502393</v>
      </c>
      <c r="T10" s="102">
        <v>4872920.2640000004</v>
      </c>
      <c r="U10" s="96">
        <v>0.2319801711549431</v>
      </c>
    </row>
    <row r="11" spans="1:21" ht="13.8" x14ac:dyDescent="0.3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/>
      <c r="K11" s="63"/>
      <c r="L11" s="75">
        <v>11</v>
      </c>
      <c r="M11" s="63">
        <v>19148798.559999999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0.95573184404831679</v>
      </c>
      <c r="T11" s="101">
        <v>12798490.359999999</v>
      </c>
      <c r="U11" s="95">
        <v>0.63878288522752136</v>
      </c>
    </row>
    <row r="12" spans="1:21" ht="13.8" x14ac:dyDescent="0.3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14</v>
      </c>
      <c r="I12" s="64">
        <v>27181029.359999999</v>
      </c>
      <c r="J12" s="76">
        <v>2</v>
      </c>
      <c r="K12" s="64">
        <v>2472376</v>
      </c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0.87994523488889898</v>
      </c>
      <c r="S12" s="70">
        <v>0.79100558360377793</v>
      </c>
      <c r="T12" s="102">
        <v>15997939.976</v>
      </c>
      <c r="U12" s="96">
        <v>0.57549952060112908</v>
      </c>
    </row>
    <row r="13" spans="1:21" ht="13.8" x14ac:dyDescent="0.3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10484556.024</v>
      </c>
      <c r="U13" s="95">
        <v>0.33236048206324942</v>
      </c>
    </row>
    <row r="14" spans="1:21" ht="13.8" x14ac:dyDescent="0.3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/>
      <c r="K14" s="64"/>
      <c r="L14" s="76">
        <v>5</v>
      </c>
      <c r="M14" s="64">
        <v>8755762.8000000007</v>
      </c>
      <c r="N14" s="76"/>
      <c r="O14" s="64"/>
      <c r="P14" s="76"/>
      <c r="Q14" s="64"/>
      <c r="R14" s="70">
        <v>0.98912853223967434</v>
      </c>
      <c r="S14" s="70">
        <v>0.98912853223967434</v>
      </c>
      <c r="T14" s="102">
        <v>5280543.3760000002</v>
      </c>
      <c r="U14" s="96">
        <v>0.59653695951320362</v>
      </c>
    </row>
    <row r="15" spans="1:21" ht="13.8" x14ac:dyDescent="0.3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101">
        <v>14214727.152000001</v>
      </c>
      <c r="U15" s="95">
        <v>0.80545774546491389</v>
      </c>
    </row>
    <row r="16" spans="1:21" ht="27.6" x14ac:dyDescent="0.3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23</v>
      </c>
      <c r="I16" s="64">
        <v>25040515.07</v>
      </c>
      <c r="J16" s="76">
        <v>1</v>
      </c>
      <c r="K16" s="64">
        <v>311920</v>
      </c>
      <c r="L16" s="76">
        <v>21</v>
      </c>
      <c r="M16" s="64">
        <v>23128595.07</v>
      </c>
      <c r="N16" s="76">
        <v>1</v>
      </c>
      <c r="O16" s="64">
        <v>1600000</v>
      </c>
      <c r="P16" s="76"/>
      <c r="Q16" s="64"/>
      <c r="R16" s="70">
        <v>0.8598506537527566</v>
      </c>
      <c r="S16" s="70">
        <v>0.84840872873030615</v>
      </c>
      <c r="T16" s="102">
        <v>14178683.888</v>
      </c>
      <c r="U16" s="96">
        <v>0.52010591806720385</v>
      </c>
    </row>
    <row r="17" spans="1:21" ht="13.8" x14ac:dyDescent="0.3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3890935.9759999998</v>
      </c>
      <c r="U17" s="95">
        <v>0.26861328618658808</v>
      </c>
    </row>
    <row r="18" spans="1:21" ht="27.6" x14ac:dyDescent="0.3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/>
      <c r="K18" s="64"/>
      <c r="L18" s="76">
        <v>7</v>
      </c>
      <c r="M18" s="64">
        <v>10168677.390000001</v>
      </c>
      <c r="N18" s="76">
        <v>2</v>
      </c>
      <c r="O18" s="64">
        <v>4028436.45</v>
      </c>
      <c r="P18" s="76"/>
      <c r="Q18" s="64"/>
      <c r="R18" s="70">
        <v>0.73173329795802589</v>
      </c>
      <c r="S18" s="70">
        <v>0.73173329795802589</v>
      </c>
      <c r="T18" s="102">
        <v>7901248.96</v>
      </c>
      <c r="U18" s="96">
        <v>0.56857020217535115</v>
      </c>
    </row>
    <row r="19" spans="1:21" ht="13.8" x14ac:dyDescent="0.3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5</v>
      </c>
      <c r="I19" s="63">
        <v>12320623.460000001</v>
      </c>
      <c r="J19" s="75">
        <v>1</v>
      </c>
      <c r="K19" s="63">
        <v>510381.31</v>
      </c>
      <c r="L19" s="75">
        <v>4</v>
      </c>
      <c r="M19" s="63">
        <v>11810242.15</v>
      </c>
      <c r="N19" s="75"/>
      <c r="O19" s="63"/>
      <c r="P19" s="75"/>
      <c r="Q19" s="63"/>
      <c r="R19" s="69">
        <v>0.80226536423218375</v>
      </c>
      <c r="S19" s="69">
        <v>0.76903155517261768</v>
      </c>
      <c r="T19" s="101">
        <v>3734300.8480000002</v>
      </c>
      <c r="U19" s="95">
        <v>0.24316141465565669</v>
      </c>
    </row>
    <row r="20" spans="1:21" ht="27.6" x14ac:dyDescent="0.3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9</v>
      </c>
      <c r="I20" s="64">
        <v>13693922.029999999</v>
      </c>
      <c r="J20" s="76"/>
      <c r="K20" s="64"/>
      <c r="L20" s="76">
        <v>9</v>
      </c>
      <c r="M20" s="64">
        <v>13693922.029999999</v>
      </c>
      <c r="N20" s="76"/>
      <c r="O20" s="64"/>
      <c r="P20" s="76"/>
      <c r="Q20" s="64"/>
      <c r="R20" s="70">
        <v>0.99782698001361725</v>
      </c>
      <c r="S20" s="70">
        <v>0.99782698001361725</v>
      </c>
      <c r="T20" s="102">
        <v>10344569.752</v>
      </c>
      <c r="U20" s="96">
        <v>0.7537716932055859</v>
      </c>
    </row>
    <row r="21" spans="1:21" ht="14.4" thickBot="1" x14ac:dyDescent="0.3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20581189.550000001</v>
      </c>
      <c r="J21" s="77"/>
      <c r="K21" s="65"/>
      <c r="L21" s="77">
        <v>6</v>
      </c>
      <c r="M21" s="65">
        <v>20581189.550000001</v>
      </c>
      <c r="N21" s="77"/>
      <c r="O21" s="65"/>
      <c r="P21" s="77"/>
      <c r="Q21" s="65"/>
      <c r="R21" s="71">
        <v>0.63372347617942504</v>
      </c>
      <c r="S21" s="71">
        <v>0.63372347617942504</v>
      </c>
      <c r="T21" s="103">
        <v>10475927.143999999</v>
      </c>
      <c r="U21" s="97">
        <v>0.32256837972215641</v>
      </c>
    </row>
    <row r="22" spans="1:21" ht="13.8" x14ac:dyDescent="0.3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20</v>
      </c>
      <c r="I22" s="62">
        <v>29306770.510000002</v>
      </c>
      <c r="J22" s="74"/>
      <c r="K22" s="62"/>
      <c r="L22" s="74">
        <v>16</v>
      </c>
      <c r="M22" s="62">
        <v>21199044.509999998</v>
      </c>
      <c r="N22" s="74">
        <v>4</v>
      </c>
      <c r="O22" s="62">
        <v>8107726</v>
      </c>
      <c r="P22" s="74"/>
      <c r="Q22" s="62"/>
      <c r="R22" s="68">
        <v>0.67558170397671047</v>
      </c>
      <c r="S22" s="68">
        <v>0.67558170397671047</v>
      </c>
      <c r="T22" s="100">
        <v>14975354.736</v>
      </c>
      <c r="U22" s="123">
        <v>0.47724205991596269</v>
      </c>
    </row>
    <row r="23" spans="1:21" ht="13.8" x14ac:dyDescent="0.3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9143784.3440000005</v>
      </c>
      <c r="U23" s="95">
        <v>0.82238563690835786</v>
      </c>
    </row>
    <row r="24" spans="1:21" ht="13.8" x14ac:dyDescent="0.3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18</v>
      </c>
      <c r="I24" s="64">
        <v>24289516.579999998</v>
      </c>
      <c r="J24" s="76">
        <v>6</v>
      </c>
      <c r="K24" s="64">
        <v>8319957.9199999999</v>
      </c>
      <c r="L24" s="76">
        <v>11</v>
      </c>
      <c r="M24" s="64">
        <v>14969558.66</v>
      </c>
      <c r="N24" s="76">
        <v>1</v>
      </c>
      <c r="O24" s="64">
        <v>1000000</v>
      </c>
      <c r="P24" s="76"/>
      <c r="Q24" s="64"/>
      <c r="R24" s="70">
        <v>0.91896899009130406</v>
      </c>
      <c r="S24" s="70">
        <v>0.59067607335852812</v>
      </c>
      <c r="T24" s="102">
        <v>12908277.8575</v>
      </c>
      <c r="U24" s="96">
        <v>0.50934106020524017</v>
      </c>
    </row>
    <row r="25" spans="1:21" ht="13.8" x14ac:dyDescent="0.3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3</v>
      </c>
      <c r="I25" s="63">
        <v>11236651.6</v>
      </c>
      <c r="J25" s="75"/>
      <c r="K25" s="63"/>
      <c r="L25" s="75">
        <v>2</v>
      </c>
      <c r="M25" s="63">
        <v>6824842.7999999998</v>
      </c>
      <c r="N25" s="75">
        <v>1</v>
      </c>
      <c r="O25" s="63">
        <v>4411808.8</v>
      </c>
      <c r="P25" s="75"/>
      <c r="Q25" s="63"/>
      <c r="R25" s="69">
        <v>0.89572824252233429</v>
      </c>
      <c r="S25" s="69">
        <v>0.89572824252233429</v>
      </c>
      <c r="T25" s="101">
        <v>0</v>
      </c>
      <c r="U25" s="95">
        <v>0</v>
      </c>
    </row>
    <row r="26" spans="1:21" ht="13.8" x14ac:dyDescent="0.3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8</v>
      </c>
      <c r="I26" s="64">
        <v>13054805.529999999</v>
      </c>
      <c r="J26" s="76"/>
      <c r="K26" s="64"/>
      <c r="L26" s="76">
        <v>8</v>
      </c>
      <c r="M26" s="64">
        <v>13054805.530000001</v>
      </c>
      <c r="N26" s="76"/>
      <c r="O26" s="64"/>
      <c r="P26" s="76"/>
      <c r="Q26" s="64"/>
      <c r="R26" s="70">
        <v>0.67155617238247256</v>
      </c>
      <c r="S26" s="70">
        <v>0.67155617238247256</v>
      </c>
      <c r="T26" s="102">
        <v>4658193.7760000005</v>
      </c>
      <c r="U26" s="96">
        <v>0.2396235451564338</v>
      </c>
    </row>
    <row r="27" spans="1:21" ht="13.8" x14ac:dyDescent="0.3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8</v>
      </c>
      <c r="I27" s="63">
        <v>12515406.310000001</v>
      </c>
      <c r="J27" s="75">
        <v>1</v>
      </c>
      <c r="K27" s="63">
        <v>472000</v>
      </c>
      <c r="L27" s="75">
        <v>7</v>
      </c>
      <c r="M27" s="63">
        <v>12043406.309999999</v>
      </c>
      <c r="N27" s="75"/>
      <c r="O27" s="63"/>
      <c r="P27" s="75"/>
      <c r="Q27" s="63"/>
      <c r="R27" s="69">
        <v>0.80824886346720715</v>
      </c>
      <c r="S27" s="69">
        <v>0.77776695548059205</v>
      </c>
      <c r="T27" s="101">
        <v>5852751.1679999996</v>
      </c>
      <c r="U27" s="95">
        <v>0.37797250544815669</v>
      </c>
    </row>
    <row r="28" spans="1:21" ht="13.8" x14ac:dyDescent="0.3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4</v>
      </c>
      <c r="I28" s="64">
        <v>1732632</v>
      </c>
      <c r="J28" s="76">
        <v>3</v>
      </c>
      <c r="K28" s="64">
        <v>1510456</v>
      </c>
      <c r="L28" s="76"/>
      <c r="M28" s="64"/>
      <c r="N28" s="76">
        <v>1</v>
      </c>
      <c r="O28" s="64">
        <v>222176</v>
      </c>
      <c r="P28" s="76"/>
      <c r="Q28" s="64"/>
      <c r="R28" s="70">
        <v>0.14052548292912201</v>
      </c>
      <c r="S28" s="70">
        <v>0</v>
      </c>
      <c r="T28" s="102">
        <v>0</v>
      </c>
      <c r="U28" s="96">
        <v>0</v>
      </c>
    </row>
    <row r="29" spans="1:21" ht="13.8" x14ac:dyDescent="0.3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37</v>
      </c>
      <c r="I29" s="63">
        <v>40216873.409999996</v>
      </c>
      <c r="J29" s="75">
        <v>3</v>
      </c>
      <c r="K29" s="63">
        <v>2121150.0099999998</v>
      </c>
      <c r="L29" s="75">
        <v>32</v>
      </c>
      <c r="M29" s="63">
        <v>35111723.400000006</v>
      </c>
      <c r="N29" s="75">
        <v>2</v>
      </c>
      <c r="O29" s="63">
        <v>2984000</v>
      </c>
      <c r="P29" s="75"/>
      <c r="Q29" s="63"/>
      <c r="R29" s="69">
        <v>0.86211256315969065</v>
      </c>
      <c r="S29" s="69">
        <v>0.81299816761384058</v>
      </c>
      <c r="T29" s="101">
        <v>20839666.969000001</v>
      </c>
      <c r="U29" s="95">
        <v>0.48253430532207031</v>
      </c>
    </row>
    <row r="30" spans="1:21" ht="13.8" x14ac:dyDescent="0.3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10740567.17</v>
      </c>
      <c r="J30" s="76"/>
      <c r="K30" s="64"/>
      <c r="L30" s="76">
        <v>4</v>
      </c>
      <c r="M30" s="64">
        <v>9540567.1699999999</v>
      </c>
      <c r="N30" s="76">
        <v>2</v>
      </c>
      <c r="O30" s="64">
        <v>1200000</v>
      </c>
      <c r="P30" s="76"/>
      <c r="Q30" s="64"/>
      <c r="R30" s="70">
        <v>0.77314089671394948</v>
      </c>
      <c r="S30" s="70">
        <v>0.77314089671394948</v>
      </c>
      <c r="T30" s="102">
        <v>1114105.7439999999</v>
      </c>
      <c r="U30" s="96">
        <v>9.0284015468057519E-2</v>
      </c>
    </row>
    <row r="31" spans="1:21" ht="13.8" x14ac:dyDescent="0.3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15</v>
      </c>
      <c r="I31" s="63">
        <v>32850588.120000001</v>
      </c>
      <c r="J31" s="75">
        <v>1</v>
      </c>
      <c r="K31" s="63">
        <v>761069.6</v>
      </c>
      <c r="L31" s="75">
        <v>12</v>
      </c>
      <c r="M31" s="63">
        <v>29513518.52</v>
      </c>
      <c r="N31" s="75">
        <v>2</v>
      </c>
      <c r="O31" s="63">
        <v>2576000</v>
      </c>
      <c r="P31" s="75"/>
      <c r="Q31" s="63"/>
      <c r="R31" s="69">
        <v>0.92891419606391523</v>
      </c>
      <c r="S31" s="69">
        <v>0.90556232244533919</v>
      </c>
      <c r="T31" s="101">
        <v>24946378.695999999</v>
      </c>
      <c r="U31" s="95">
        <v>0.76542892075853708</v>
      </c>
    </row>
    <row r="32" spans="1:21" ht="13.8" x14ac:dyDescent="0.3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5</v>
      </c>
      <c r="I32" s="64">
        <v>5446125.0099999998</v>
      </c>
      <c r="J32" s="76">
        <v>2</v>
      </c>
      <c r="K32" s="64">
        <v>2246131.46</v>
      </c>
      <c r="L32" s="76">
        <v>3</v>
      </c>
      <c r="M32" s="64">
        <v>3199993.55</v>
      </c>
      <c r="N32" s="76"/>
      <c r="O32" s="64"/>
      <c r="P32" s="76"/>
      <c r="Q32" s="64"/>
      <c r="R32" s="70">
        <v>0.6658094650112687</v>
      </c>
      <c r="S32" s="70">
        <v>0.39121136397950779</v>
      </c>
      <c r="T32" s="102">
        <v>2164653.5279999999</v>
      </c>
      <c r="U32" s="96">
        <v>0.26463711441916299</v>
      </c>
    </row>
    <row r="33" spans="1:21" ht="13.8" x14ac:dyDescent="0.3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15</v>
      </c>
      <c r="I33" s="63">
        <v>20578919.449999999</v>
      </c>
      <c r="J33" s="75"/>
      <c r="K33" s="63"/>
      <c r="L33" s="75">
        <v>13</v>
      </c>
      <c r="M33" s="63">
        <v>17946655.899999999</v>
      </c>
      <c r="N33" s="75">
        <v>2</v>
      </c>
      <c r="O33" s="63">
        <v>2632263.5499999998</v>
      </c>
      <c r="P33" s="75"/>
      <c r="Q33" s="63"/>
      <c r="R33" s="69">
        <v>0.70476023280663469</v>
      </c>
      <c r="S33" s="69">
        <v>0.70476023280663469</v>
      </c>
      <c r="T33" s="101">
        <v>0</v>
      </c>
      <c r="U33" s="95">
        <v>0</v>
      </c>
    </row>
    <row r="34" spans="1:21" ht="13.8" x14ac:dyDescent="0.3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22</v>
      </c>
      <c r="I34" s="64">
        <v>21843602.379999999</v>
      </c>
      <c r="J34" s="76">
        <v>3</v>
      </c>
      <c r="K34" s="64">
        <v>1782308.42</v>
      </c>
      <c r="L34" s="76">
        <v>19</v>
      </c>
      <c r="M34" s="64">
        <v>20061293.960000001</v>
      </c>
      <c r="N34" s="76"/>
      <c r="O34" s="64"/>
      <c r="P34" s="76"/>
      <c r="Q34" s="64"/>
      <c r="R34" s="70">
        <v>0.8849618360351077</v>
      </c>
      <c r="S34" s="70">
        <v>0.81275419810501126</v>
      </c>
      <c r="T34" s="102">
        <v>6836867.9440000001</v>
      </c>
      <c r="U34" s="96">
        <v>0.27698577840766442</v>
      </c>
    </row>
    <row r="35" spans="1:21" ht="27.6" x14ac:dyDescent="0.3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18</v>
      </c>
      <c r="I35" s="63">
        <v>26645508.960000001</v>
      </c>
      <c r="J35" s="75">
        <v>2</v>
      </c>
      <c r="K35" s="63">
        <v>1428436</v>
      </c>
      <c r="L35" s="75">
        <v>15</v>
      </c>
      <c r="M35" s="63">
        <v>24577072.960000001</v>
      </c>
      <c r="N35" s="75">
        <v>1</v>
      </c>
      <c r="O35" s="63">
        <v>640000</v>
      </c>
      <c r="P35" s="75"/>
      <c r="Q35" s="63"/>
      <c r="R35" s="69">
        <v>0.88718568885081017</v>
      </c>
      <c r="S35" s="69">
        <v>0.83845416897982605</v>
      </c>
      <c r="T35" s="101">
        <v>9972124.2479999997</v>
      </c>
      <c r="U35" s="95">
        <v>0.34020199081186331</v>
      </c>
    </row>
    <row r="36" spans="1:21" ht="27.6" x14ac:dyDescent="0.3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17</v>
      </c>
      <c r="I36" s="64">
        <v>33899629.310000002</v>
      </c>
      <c r="J36" s="76">
        <v>1</v>
      </c>
      <c r="K36" s="64">
        <v>800000</v>
      </c>
      <c r="L36" s="76">
        <v>13</v>
      </c>
      <c r="M36" s="64">
        <v>27005377.41</v>
      </c>
      <c r="N36" s="76">
        <v>3</v>
      </c>
      <c r="O36" s="64">
        <v>6094251.9000000004</v>
      </c>
      <c r="P36" s="76"/>
      <c r="Q36" s="64"/>
      <c r="R36" s="70">
        <v>0.64498725654236233</v>
      </c>
      <c r="S36" s="70">
        <v>0.62643006173700355</v>
      </c>
      <c r="T36" s="102">
        <v>13947360.248</v>
      </c>
      <c r="U36" s="96">
        <v>0.32352985142831481</v>
      </c>
    </row>
    <row r="37" spans="1:21" ht="27.6" x14ac:dyDescent="0.3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8879999.9920000006</v>
      </c>
      <c r="U37" s="95">
        <v>0.84705553689108115</v>
      </c>
    </row>
    <row r="38" spans="1:21" ht="12.9" customHeight="1" x14ac:dyDescent="0.3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7825712.2400000002</v>
      </c>
      <c r="U38" s="96">
        <v>0.28818911262808572</v>
      </c>
    </row>
    <row r="39" spans="1:21" ht="27.6" x14ac:dyDescent="0.3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13</v>
      </c>
      <c r="I39" s="63">
        <v>22661466.600000001</v>
      </c>
      <c r="J39" s="75">
        <v>1</v>
      </c>
      <c r="K39" s="63">
        <v>1775227.18</v>
      </c>
      <c r="L39" s="75">
        <v>11</v>
      </c>
      <c r="M39" s="63">
        <v>20702239.420000002</v>
      </c>
      <c r="N39" s="75">
        <v>1</v>
      </c>
      <c r="O39" s="63">
        <v>184000</v>
      </c>
      <c r="P39" s="75"/>
      <c r="Q39" s="63"/>
      <c r="R39" s="69">
        <v>0.94448061766582037</v>
      </c>
      <c r="S39" s="69">
        <v>0.8698873508488405</v>
      </c>
      <c r="T39" s="101">
        <v>1994744.504</v>
      </c>
      <c r="U39" s="95">
        <v>8.3817164752162082E-2</v>
      </c>
    </row>
    <row r="40" spans="1:21" ht="28.2" thickBot="1" x14ac:dyDescent="0.3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1</v>
      </c>
      <c r="I40" s="66">
        <v>1600000</v>
      </c>
      <c r="J40" s="78">
        <v>1</v>
      </c>
      <c r="K40" s="66">
        <v>1600000</v>
      </c>
      <c r="L40" s="78"/>
      <c r="M40" s="66"/>
      <c r="N40" s="78"/>
      <c r="O40" s="66"/>
      <c r="P40" s="78"/>
      <c r="Q40" s="66"/>
      <c r="R40" s="72">
        <v>7.1176694899495838E-2</v>
      </c>
      <c r="S40" s="72">
        <v>0</v>
      </c>
      <c r="T40" s="104">
        <v>0</v>
      </c>
      <c r="U40" s="98">
        <v>0</v>
      </c>
    </row>
    <row r="41" spans="1:21" ht="13.8" x14ac:dyDescent="0.3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17</v>
      </c>
      <c r="I41" s="67">
        <v>24508676.27</v>
      </c>
      <c r="J41" s="79">
        <v>1</v>
      </c>
      <c r="K41" s="67">
        <v>1638445</v>
      </c>
      <c r="L41" s="79">
        <v>15</v>
      </c>
      <c r="M41" s="67">
        <v>22457565.18</v>
      </c>
      <c r="N41" s="79">
        <v>1</v>
      </c>
      <c r="O41" s="67">
        <v>412666.09</v>
      </c>
      <c r="P41" s="79"/>
      <c r="Q41" s="67"/>
      <c r="R41" s="73">
        <v>0.84285837092573601</v>
      </c>
      <c r="S41" s="73">
        <v>0.78554692918764901</v>
      </c>
      <c r="T41" s="105">
        <v>9014465.0050000008</v>
      </c>
      <c r="U41" s="99">
        <v>0.31531847937164831</v>
      </c>
    </row>
    <row r="42" spans="1:21" ht="13.8" x14ac:dyDescent="0.3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12</v>
      </c>
      <c r="I42" s="64">
        <v>34163786.890000001</v>
      </c>
      <c r="J42" s="76">
        <v>2</v>
      </c>
      <c r="K42" s="64">
        <v>3790500</v>
      </c>
      <c r="L42" s="76">
        <v>9</v>
      </c>
      <c r="M42" s="64">
        <v>27048286.890000001</v>
      </c>
      <c r="N42" s="76">
        <v>1</v>
      </c>
      <c r="O42" s="64">
        <v>3325000</v>
      </c>
      <c r="P42" s="76"/>
      <c r="Q42" s="64"/>
      <c r="R42" s="70">
        <v>0.66425360998559779</v>
      </c>
      <c r="S42" s="70">
        <v>0.58260794351916279</v>
      </c>
      <c r="T42" s="102">
        <v>11176041.623</v>
      </c>
      <c r="U42" s="96">
        <v>0.2407269138019926</v>
      </c>
    </row>
    <row r="43" spans="1:21" ht="13.8" x14ac:dyDescent="0.3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43</v>
      </c>
      <c r="I43" s="63">
        <v>81951917.320000008</v>
      </c>
      <c r="J43" s="75">
        <v>4</v>
      </c>
      <c r="K43" s="63">
        <v>7162720.7000000002</v>
      </c>
      <c r="L43" s="75">
        <v>35</v>
      </c>
      <c r="M43" s="63">
        <v>65870321.120000005</v>
      </c>
      <c r="N43" s="75">
        <v>4</v>
      </c>
      <c r="O43" s="63">
        <v>8918875.5</v>
      </c>
      <c r="P43" s="75"/>
      <c r="Q43" s="63"/>
      <c r="R43" s="69">
        <v>0.94929634788942774</v>
      </c>
      <c r="S43" s="69">
        <v>0.85619404197397064</v>
      </c>
      <c r="T43" s="101">
        <v>20503528.083000001</v>
      </c>
      <c r="U43" s="95">
        <v>0.26650847127539529</v>
      </c>
    </row>
    <row r="44" spans="1:21" ht="13.8" x14ac:dyDescent="0.3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39</v>
      </c>
      <c r="I44" s="64">
        <v>58564616.32</v>
      </c>
      <c r="J44" s="76">
        <v>7</v>
      </c>
      <c r="K44" s="64">
        <v>8661481.5199999996</v>
      </c>
      <c r="L44" s="76">
        <v>28</v>
      </c>
      <c r="M44" s="64">
        <v>44205034.799999997</v>
      </c>
      <c r="N44" s="76">
        <v>4</v>
      </c>
      <c r="O44" s="64">
        <v>5698100</v>
      </c>
      <c r="P44" s="76"/>
      <c r="Q44" s="64"/>
      <c r="R44" s="70">
        <v>0.62937433354485295</v>
      </c>
      <c r="S44" s="70">
        <v>0.52625964888955312</v>
      </c>
      <c r="T44" s="102">
        <v>24861650.546500001</v>
      </c>
      <c r="U44" s="96">
        <v>0.29597722401104992</v>
      </c>
    </row>
    <row r="45" spans="1:21" ht="14.4" thickBot="1" x14ac:dyDescent="0.3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20</v>
      </c>
      <c r="I45" s="65">
        <v>53552020.900000013</v>
      </c>
      <c r="J45" s="77">
        <v>4</v>
      </c>
      <c r="K45" s="65">
        <v>19555861.699999999</v>
      </c>
      <c r="L45" s="77">
        <v>12</v>
      </c>
      <c r="M45" s="65">
        <v>25627944.68</v>
      </c>
      <c r="N45" s="77">
        <v>4</v>
      </c>
      <c r="O45" s="65">
        <v>8368214.5199999996</v>
      </c>
      <c r="P45" s="77"/>
      <c r="Q45" s="65"/>
      <c r="R45" s="71">
        <v>0.77042539978478686</v>
      </c>
      <c r="S45" s="71">
        <v>0.43697999587947511</v>
      </c>
      <c r="T45" s="103">
        <v>6279007.7385</v>
      </c>
      <c r="U45" s="97">
        <v>0.1070628491655119</v>
      </c>
    </row>
    <row r="46" spans="1:21" ht="13.8" x14ac:dyDescent="0.3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/>
      <c r="K46" s="62"/>
      <c r="L46" s="74">
        <v>23</v>
      </c>
      <c r="M46" s="62">
        <v>43253762.460000001</v>
      </c>
      <c r="N46" s="74"/>
      <c r="O46" s="62"/>
      <c r="P46" s="74"/>
      <c r="Q46" s="62"/>
      <c r="R46" s="68">
        <v>0.70911666766125636</v>
      </c>
      <c r="S46" s="68">
        <v>0.70911666766125636</v>
      </c>
      <c r="T46" s="100">
        <v>29623068.625</v>
      </c>
      <c r="U46" s="94">
        <v>0.48565050794567838</v>
      </c>
    </row>
    <row r="47" spans="1:21" ht="13.8" x14ac:dyDescent="0.3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24</v>
      </c>
      <c r="I47" s="63">
        <v>50173542.32</v>
      </c>
      <c r="J47" s="75">
        <v>1</v>
      </c>
      <c r="K47" s="63">
        <v>2033000</v>
      </c>
      <c r="L47" s="75">
        <v>23</v>
      </c>
      <c r="M47" s="63">
        <v>48140542.32</v>
      </c>
      <c r="N47" s="75"/>
      <c r="O47" s="63"/>
      <c r="P47" s="75"/>
      <c r="Q47" s="63"/>
      <c r="R47" s="69">
        <v>0.89934755247753562</v>
      </c>
      <c r="S47" s="69">
        <v>0.86290656207415306</v>
      </c>
      <c r="T47" s="101">
        <v>12646462.567</v>
      </c>
      <c r="U47" s="95">
        <v>0.22668451600628831</v>
      </c>
    </row>
    <row r="48" spans="1:21" ht="13.8" x14ac:dyDescent="0.3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12</v>
      </c>
      <c r="I48" s="64">
        <v>12526330.710000001</v>
      </c>
      <c r="J48" s="76">
        <v>1</v>
      </c>
      <c r="K48" s="64">
        <v>475000</v>
      </c>
      <c r="L48" s="76">
        <v>11</v>
      </c>
      <c r="M48" s="64">
        <v>12051330.710000001</v>
      </c>
      <c r="N48" s="76"/>
      <c r="O48" s="64"/>
      <c r="P48" s="76"/>
      <c r="Q48" s="64"/>
      <c r="R48" s="70">
        <v>0.63654847941293147</v>
      </c>
      <c r="S48" s="70">
        <v>0.61241048284225474</v>
      </c>
      <c r="T48" s="102">
        <v>5473356.3434999986</v>
      </c>
      <c r="U48" s="96">
        <v>0.27813864557788343</v>
      </c>
    </row>
    <row r="49" spans="1:21" ht="13.8" x14ac:dyDescent="0.3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/>
      <c r="K49" s="63"/>
      <c r="L49" s="75">
        <v>10</v>
      </c>
      <c r="M49" s="63">
        <v>18150014.170000002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0.94113650362824697</v>
      </c>
      <c r="T49" s="101">
        <v>16056727.442</v>
      </c>
      <c r="U49" s="95">
        <v>0.83259286648124997</v>
      </c>
    </row>
    <row r="50" spans="1:21" ht="13.8" x14ac:dyDescent="0.3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18</v>
      </c>
      <c r="I50" s="64">
        <v>33564817.200000003</v>
      </c>
      <c r="J50" s="76"/>
      <c r="K50" s="64"/>
      <c r="L50" s="76">
        <v>17</v>
      </c>
      <c r="M50" s="64">
        <v>32457285.630000003</v>
      </c>
      <c r="N50" s="76">
        <v>1</v>
      </c>
      <c r="O50" s="64">
        <v>1107531.57</v>
      </c>
      <c r="P50" s="76"/>
      <c r="Q50" s="64"/>
      <c r="R50" s="70">
        <v>0.79367227514180017</v>
      </c>
      <c r="S50" s="70">
        <v>0.79367227514180005</v>
      </c>
      <c r="T50" s="102">
        <v>18623535.159000002</v>
      </c>
      <c r="U50" s="96">
        <v>0.45539801723792012</v>
      </c>
    </row>
    <row r="51" spans="1:21" ht="27.6" x14ac:dyDescent="0.3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24</v>
      </c>
      <c r="I51" s="63">
        <v>29243476.600000001</v>
      </c>
      <c r="J51" s="75">
        <v>4</v>
      </c>
      <c r="K51" s="63">
        <v>6289000</v>
      </c>
      <c r="L51" s="75">
        <v>20</v>
      </c>
      <c r="M51" s="63">
        <v>22954476.600000001</v>
      </c>
      <c r="N51" s="75"/>
      <c r="O51" s="63"/>
      <c r="P51" s="75"/>
      <c r="Q51" s="63"/>
      <c r="R51" s="69">
        <v>0.90515702978875445</v>
      </c>
      <c r="S51" s="69">
        <v>0.7104971185133121</v>
      </c>
      <c r="T51" s="101">
        <v>10137403.706499999</v>
      </c>
      <c r="U51" s="95">
        <v>0.31377740595812231</v>
      </c>
    </row>
    <row r="52" spans="1:21" ht="13.8" x14ac:dyDescent="0.3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27</v>
      </c>
      <c r="I52" s="64">
        <v>35359062.390000001</v>
      </c>
      <c r="J52" s="76">
        <v>5</v>
      </c>
      <c r="K52" s="64">
        <v>5716127.0099999998</v>
      </c>
      <c r="L52" s="76">
        <v>22</v>
      </c>
      <c r="M52" s="64">
        <v>29642935.379999999</v>
      </c>
      <c r="N52" s="76"/>
      <c r="O52" s="64"/>
      <c r="P52" s="76"/>
      <c r="Q52" s="64"/>
      <c r="R52" s="70">
        <v>0.85224718402688315</v>
      </c>
      <c r="S52" s="70">
        <v>0.71447336259234628</v>
      </c>
      <c r="T52" s="102">
        <v>17953003.670000002</v>
      </c>
      <c r="U52" s="96">
        <v>0.43271500397332219</v>
      </c>
    </row>
    <row r="53" spans="1:21" ht="27.6" x14ac:dyDescent="0.3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/>
      <c r="K53" s="63"/>
      <c r="L53" s="75">
        <v>31</v>
      </c>
      <c r="M53" s="63">
        <v>41731687.07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0.87727753567839994</v>
      </c>
      <c r="T53" s="101">
        <v>21507907.66</v>
      </c>
      <c r="U53" s="95">
        <v>0.45213614771705368</v>
      </c>
    </row>
    <row r="54" spans="1:21" ht="27.6" x14ac:dyDescent="0.3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37</v>
      </c>
      <c r="I54" s="64">
        <v>40722496.200000003</v>
      </c>
      <c r="J54" s="76"/>
      <c r="K54" s="64"/>
      <c r="L54" s="76">
        <v>36</v>
      </c>
      <c r="M54" s="64">
        <v>40598996.200000003</v>
      </c>
      <c r="N54" s="76">
        <v>1</v>
      </c>
      <c r="O54" s="64">
        <v>123500</v>
      </c>
      <c r="P54" s="76"/>
      <c r="Q54" s="64"/>
      <c r="R54" s="70">
        <v>0.96727395898556956</v>
      </c>
      <c r="S54" s="70">
        <v>0.96727395898556956</v>
      </c>
      <c r="T54" s="102">
        <v>19279789.041000001</v>
      </c>
      <c r="U54" s="96">
        <v>0.45934233896390442</v>
      </c>
    </row>
    <row r="55" spans="1:21" ht="27.6" x14ac:dyDescent="0.3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21</v>
      </c>
      <c r="I55" s="63">
        <v>22298686.780000001</v>
      </c>
      <c r="J55" s="75">
        <v>3</v>
      </c>
      <c r="K55" s="63">
        <v>1392092</v>
      </c>
      <c r="L55" s="75">
        <v>18</v>
      </c>
      <c r="M55" s="63">
        <v>20906594.780000001</v>
      </c>
      <c r="N55" s="75"/>
      <c r="O55" s="63"/>
      <c r="P55" s="75"/>
      <c r="Q55" s="63"/>
      <c r="R55" s="69">
        <v>0.75052378302553824</v>
      </c>
      <c r="S55" s="69">
        <v>0.70366908864520905</v>
      </c>
      <c r="T55" s="101">
        <v>10703689.4725</v>
      </c>
      <c r="U55" s="95">
        <v>0.36026218021218048</v>
      </c>
    </row>
    <row r="56" spans="1:21" ht="13.8" x14ac:dyDescent="0.3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52</v>
      </c>
      <c r="I56" s="64">
        <v>71189669.280000001</v>
      </c>
      <c r="J56" s="76">
        <v>8</v>
      </c>
      <c r="K56" s="64">
        <v>10303677.939999999</v>
      </c>
      <c r="L56" s="76">
        <v>39</v>
      </c>
      <c r="M56" s="64">
        <v>53033712.409999996</v>
      </c>
      <c r="N56" s="76">
        <v>5</v>
      </c>
      <c r="O56" s="64">
        <v>7852278.9299999997</v>
      </c>
      <c r="P56" s="76"/>
      <c r="Q56" s="64"/>
      <c r="R56" s="70">
        <v>0.93365031703996781</v>
      </c>
      <c r="S56" s="70">
        <v>0.78176480167220797</v>
      </c>
      <c r="T56" s="102">
        <v>42237666.1875</v>
      </c>
      <c r="U56" s="96">
        <v>0.62262133329255021</v>
      </c>
    </row>
    <row r="57" spans="1:21" ht="27.6" x14ac:dyDescent="0.3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>
        <v>1</v>
      </c>
      <c r="K57" s="63">
        <v>2720000</v>
      </c>
      <c r="L57" s="75">
        <v>15</v>
      </c>
      <c r="M57" s="63">
        <v>32006679.34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0.88801270825031919</v>
      </c>
      <c r="T57" s="101">
        <v>5526926.7680000002</v>
      </c>
      <c r="U57" s="95">
        <v>0.15334240567153021</v>
      </c>
    </row>
    <row r="58" spans="1:21" ht="13.8" x14ac:dyDescent="0.3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21</v>
      </c>
      <c r="I58" s="64">
        <v>42541497.93</v>
      </c>
      <c r="J58" s="76">
        <v>2</v>
      </c>
      <c r="K58" s="64">
        <v>5699999.9900000002</v>
      </c>
      <c r="L58" s="76">
        <v>17</v>
      </c>
      <c r="M58" s="64">
        <v>31726597.960000001</v>
      </c>
      <c r="N58" s="76">
        <v>2</v>
      </c>
      <c r="O58" s="64">
        <v>5114899.9800000004</v>
      </c>
      <c r="P58" s="76"/>
      <c r="Q58" s="64"/>
      <c r="R58" s="70">
        <v>0.88331157934630278</v>
      </c>
      <c r="S58" s="70">
        <v>0.74878489861066277</v>
      </c>
      <c r="T58" s="102">
        <v>13264830.126</v>
      </c>
      <c r="U58" s="96">
        <v>0.31306553868483461</v>
      </c>
    </row>
    <row r="59" spans="1:21" ht="13.8" x14ac:dyDescent="0.3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31</v>
      </c>
      <c r="I59" s="63">
        <v>29902837.579999998</v>
      </c>
      <c r="J59" s="75">
        <v>2</v>
      </c>
      <c r="K59" s="63">
        <v>2029673.32</v>
      </c>
      <c r="L59" s="75">
        <v>28</v>
      </c>
      <c r="M59" s="63">
        <v>26923164.259999998</v>
      </c>
      <c r="N59" s="75">
        <v>1</v>
      </c>
      <c r="O59" s="63">
        <v>950000</v>
      </c>
      <c r="P59" s="75"/>
      <c r="Q59" s="63"/>
      <c r="R59" s="69">
        <v>0.67437784853043359</v>
      </c>
      <c r="S59" s="69">
        <v>0.62710211180932074</v>
      </c>
      <c r="T59" s="101">
        <v>13700088.044500001</v>
      </c>
      <c r="U59" s="95">
        <v>0.31910640449658562</v>
      </c>
    </row>
    <row r="60" spans="1:21" ht="14.4" thickBot="1" x14ac:dyDescent="0.3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/>
      <c r="K60" s="66"/>
      <c r="L60" s="78">
        <v>8</v>
      </c>
      <c r="M60" s="66">
        <v>21508287.75</v>
      </c>
      <c r="N60" s="78"/>
      <c r="O60" s="66"/>
      <c r="P60" s="78"/>
      <c r="Q60" s="66"/>
      <c r="R60" s="72">
        <v>0.52015667829506496</v>
      </c>
      <c r="S60" s="72">
        <v>0.52015667829506496</v>
      </c>
      <c r="T60" s="104">
        <v>11947244.061000001</v>
      </c>
      <c r="U60" s="98">
        <v>0.28893228776661689</v>
      </c>
    </row>
    <row r="61" spans="1:21" ht="13.8" x14ac:dyDescent="0.3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84848084.210000008</v>
      </c>
      <c r="J61" s="79">
        <v>1</v>
      </c>
      <c r="K61" s="67">
        <v>2024709.43</v>
      </c>
      <c r="L61" s="79">
        <v>21</v>
      </c>
      <c r="M61" s="67">
        <v>76262533.270000011</v>
      </c>
      <c r="N61" s="79">
        <v>2</v>
      </c>
      <c r="O61" s="67">
        <v>6560841.5099999998</v>
      </c>
      <c r="P61" s="79"/>
      <c r="Q61" s="67"/>
      <c r="R61" s="73">
        <v>0.949615647451441</v>
      </c>
      <c r="S61" s="73">
        <v>0.92505614465175334</v>
      </c>
      <c r="T61" s="105">
        <v>38443987.438500002</v>
      </c>
      <c r="U61" s="99">
        <v>0.46632134129340391</v>
      </c>
    </row>
    <row r="62" spans="1:21" ht="13.8" x14ac:dyDescent="0.3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18</v>
      </c>
      <c r="I62" s="64">
        <v>41821022.439999998</v>
      </c>
      <c r="J62" s="76">
        <v>3</v>
      </c>
      <c r="K62" s="64">
        <v>4589420.45</v>
      </c>
      <c r="L62" s="76">
        <v>13</v>
      </c>
      <c r="M62" s="64">
        <v>35664101.990000002</v>
      </c>
      <c r="N62" s="76">
        <v>2</v>
      </c>
      <c r="O62" s="64">
        <v>1567500</v>
      </c>
      <c r="P62" s="76"/>
      <c r="Q62" s="64"/>
      <c r="R62" s="70">
        <v>0.92556802059478804</v>
      </c>
      <c r="S62" s="70">
        <v>0.82004133512483102</v>
      </c>
      <c r="T62" s="102">
        <v>11502192.763499999</v>
      </c>
      <c r="U62" s="96">
        <v>0.2644752842308622</v>
      </c>
    </row>
    <row r="63" spans="1:21" ht="13.8" x14ac:dyDescent="0.3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11168323.652000001</v>
      </c>
      <c r="U63" s="95">
        <v>0.40607103884781548</v>
      </c>
    </row>
    <row r="64" spans="1:21" ht="13.8" x14ac:dyDescent="0.3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ht="13.8" x14ac:dyDescent="0.3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12</v>
      </c>
      <c r="I65" s="63">
        <v>50260740.159999996</v>
      </c>
      <c r="J65" s="75">
        <v>1</v>
      </c>
      <c r="K65" s="63">
        <v>6981673</v>
      </c>
      <c r="L65" s="75">
        <v>10</v>
      </c>
      <c r="M65" s="63">
        <v>36297394.159999996</v>
      </c>
      <c r="N65" s="75">
        <v>1</v>
      </c>
      <c r="O65" s="63">
        <v>6981673</v>
      </c>
      <c r="P65" s="75"/>
      <c r="Q65" s="63"/>
      <c r="R65" s="69">
        <v>0.99374063448722161</v>
      </c>
      <c r="S65" s="69">
        <v>0.8334328318455182</v>
      </c>
      <c r="T65" s="101">
        <v>18033277.302000001</v>
      </c>
      <c r="U65" s="95">
        <v>0.41406623580223889</v>
      </c>
    </row>
    <row r="66" spans="1:21" ht="14.4" thickBot="1" x14ac:dyDescent="0.3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ht="13.8" x14ac:dyDescent="0.3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19</v>
      </c>
      <c r="I67" s="67">
        <v>31564914.43</v>
      </c>
      <c r="J67" s="79">
        <v>2</v>
      </c>
      <c r="K67" s="67">
        <v>5687120.8399999999</v>
      </c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0.99266090440467314</v>
      </c>
      <c r="S67" s="73">
        <v>0.77924806124724644</v>
      </c>
      <c r="T67" s="105">
        <v>8195629.0525000002</v>
      </c>
      <c r="U67" s="99">
        <v>0.30754621657689851</v>
      </c>
    </row>
    <row r="68" spans="1:21" ht="13.8" x14ac:dyDescent="0.3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20</v>
      </c>
      <c r="I68" s="64">
        <v>28730113.550000001</v>
      </c>
      <c r="J68" s="76">
        <v>5</v>
      </c>
      <c r="K68" s="64">
        <v>3697950.15</v>
      </c>
      <c r="L68" s="76">
        <v>15</v>
      </c>
      <c r="M68" s="64">
        <v>25032163.400000002</v>
      </c>
      <c r="N68" s="76"/>
      <c r="O68" s="64"/>
      <c r="P68" s="76"/>
      <c r="Q68" s="64"/>
      <c r="R68" s="70">
        <v>0.71155659311913388</v>
      </c>
      <c r="S68" s="70">
        <v>0.61996973580723891</v>
      </c>
      <c r="T68" s="102">
        <v>8111776.3904999997</v>
      </c>
      <c r="U68" s="96">
        <v>0.20090376470400009</v>
      </c>
    </row>
    <row r="69" spans="1:21" ht="13.8" x14ac:dyDescent="0.3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30269219.050000001</v>
      </c>
      <c r="J69" s="75"/>
      <c r="K69" s="63"/>
      <c r="L69" s="75">
        <v>16</v>
      </c>
      <c r="M69" s="63">
        <v>28369219.049999997</v>
      </c>
      <c r="N69" s="75">
        <v>1</v>
      </c>
      <c r="O69" s="63">
        <v>1900000</v>
      </c>
      <c r="P69" s="75"/>
      <c r="Q69" s="63"/>
      <c r="R69" s="69">
        <v>0.93058497978751165</v>
      </c>
      <c r="S69" s="69">
        <v>0.93058497978751165</v>
      </c>
      <c r="T69" s="101">
        <v>12773027.922499999</v>
      </c>
      <c r="U69" s="95">
        <v>0.41898890167316699</v>
      </c>
    </row>
    <row r="70" spans="1:21" ht="13.8" x14ac:dyDescent="0.3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30</v>
      </c>
      <c r="I70" s="64">
        <v>53462609.380000003</v>
      </c>
      <c r="J70" s="76">
        <v>2</v>
      </c>
      <c r="K70" s="64">
        <v>3510762</v>
      </c>
      <c r="L70" s="76">
        <v>28</v>
      </c>
      <c r="M70" s="64">
        <v>49951847.379999995</v>
      </c>
      <c r="N70" s="76"/>
      <c r="O70" s="64"/>
      <c r="P70" s="76"/>
      <c r="Q70" s="64"/>
      <c r="R70" s="70">
        <v>0.90812191802906184</v>
      </c>
      <c r="S70" s="70">
        <v>0.84848771838641912</v>
      </c>
      <c r="T70" s="102">
        <v>14667012.5035</v>
      </c>
      <c r="U70" s="96">
        <v>0.24913553006294831</v>
      </c>
    </row>
    <row r="71" spans="1:21" ht="13.8" x14ac:dyDescent="0.3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38257341.225000001</v>
      </c>
      <c r="U71" s="95">
        <v>0.5654001713077631</v>
      </c>
    </row>
    <row r="72" spans="1:21" ht="13.8" x14ac:dyDescent="0.3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30</v>
      </c>
      <c r="I72" s="64">
        <v>57959617.920000002</v>
      </c>
      <c r="J72" s="76">
        <v>6</v>
      </c>
      <c r="K72" s="64">
        <v>8230735.1799999997</v>
      </c>
      <c r="L72" s="76">
        <v>23</v>
      </c>
      <c r="M72" s="64">
        <v>48778883.689999998</v>
      </c>
      <c r="N72" s="76">
        <v>1</v>
      </c>
      <c r="O72" s="64">
        <v>949999.05</v>
      </c>
      <c r="P72" s="76"/>
      <c r="Q72" s="64"/>
      <c r="R72" s="70">
        <v>0.86479126308333576</v>
      </c>
      <c r="S72" s="70">
        <v>0.73993745747120476</v>
      </c>
      <c r="T72" s="102">
        <v>32989383.745000001</v>
      </c>
      <c r="U72" s="96">
        <v>0.5004231110934878</v>
      </c>
    </row>
    <row r="73" spans="1:21" ht="13.8" x14ac:dyDescent="0.3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/>
      <c r="K73" s="63"/>
      <c r="L73" s="75">
        <v>8</v>
      </c>
      <c r="M73" s="63">
        <v>16054735.600000001</v>
      </c>
      <c r="N73" s="75"/>
      <c r="O73" s="63"/>
      <c r="P73" s="75"/>
      <c r="Q73" s="63"/>
      <c r="R73" s="69">
        <v>0.81051545896275745</v>
      </c>
      <c r="S73" s="69">
        <v>0.81051545896275745</v>
      </c>
      <c r="T73" s="101">
        <v>5962817.9939999999</v>
      </c>
      <c r="U73" s="95">
        <v>0.30102994428125612</v>
      </c>
    </row>
    <row r="74" spans="1:21" ht="13.8" x14ac:dyDescent="0.3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15</v>
      </c>
      <c r="I74" s="64">
        <v>32721323.559999999</v>
      </c>
      <c r="J74" s="76">
        <v>1</v>
      </c>
      <c r="K74" s="64">
        <v>1214778.1200000001</v>
      </c>
      <c r="L74" s="76">
        <v>14</v>
      </c>
      <c r="M74" s="64">
        <v>31506545.439999998</v>
      </c>
      <c r="N74" s="76"/>
      <c r="O74" s="64"/>
      <c r="P74" s="76"/>
      <c r="Q74" s="64"/>
      <c r="R74" s="70">
        <v>1.038556354606436</v>
      </c>
      <c r="S74" s="70">
        <v>0.99999998222591591</v>
      </c>
      <c r="T74" s="102">
        <v>14418197.804</v>
      </c>
      <c r="U74" s="96">
        <v>0.45762546627611922</v>
      </c>
    </row>
    <row r="75" spans="1:21" ht="13.8" x14ac:dyDescent="0.3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23</v>
      </c>
      <c r="I75" s="63">
        <v>35597114.960000001</v>
      </c>
      <c r="J75" s="75">
        <v>3</v>
      </c>
      <c r="K75" s="63">
        <v>8550000</v>
      </c>
      <c r="L75" s="75">
        <v>19</v>
      </c>
      <c r="M75" s="63">
        <v>23690093.309999999</v>
      </c>
      <c r="N75" s="75">
        <v>1</v>
      </c>
      <c r="O75" s="63">
        <v>3357021.65</v>
      </c>
      <c r="P75" s="75"/>
      <c r="Q75" s="63"/>
      <c r="R75" s="69">
        <v>0.57685302197912802</v>
      </c>
      <c r="S75" s="69">
        <v>0.42387290214827922</v>
      </c>
      <c r="T75" s="101">
        <v>3847046.5839999998</v>
      </c>
      <c r="U75" s="95">
        <v>6.8832941218149382E-2</v>
      </c>
    </row>
    <row r="76" spans="1:21" ht="13.8" x14ac:dyDescent="0.3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38</v>
      </c>
      <c r="I76" s="64">
        <v>71205709.379999995</v>
      </c>
      <c r="J76" s="76">
        <v>2</v>
      </c>
      <c r="K76" s="64">
        <v>3799838.5</v>
      </c>
      <c r="L76" s="76">
        <v>36</v>
      </c>
      <c r="M76" s="64">
        <v>67405870.879999995</v>
      </c>
      <c r="N76" s="76"/>
      <c r="O76" s="64"/>
      <c r="P76" s="76"/>
      <c r="Q76" s="64"/>
      <c r="R76" s="70">
        <v>1.0031392695773449</v>
      </c>
      <c r="S76" s="70">
        <v>0.94960750575402864</v>
      </c>
      <c r="T76" s="102">
        <v>27602453.138500001</v>
      </c>
      <c r="U76" s="96">
        <v>0.38886073772723351</v>
      </c>
    </row>
    <row r="77" spans="1:21" ht="13.8" x14ac:dyDescent="0.3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18</v>
      </c>
      <c r="I77" s="63">
        <v>29067305.030000001</v>
      </c>
      <c r="J77" s="75"/>
      <c r="K77" s="63"/>
      <c r="L77" s="75">
        <v>15</v>
      </c>
      <c r="M77" s="63">
        <v>26953555.030000001</v>
      </c>
      <c r="N77" s="75">
        <v>3</v>
      </c>
      <c r="O77" s="63">
        <v>2113750</v>
      </c>
      <c r="P77" s="75"/>
      <c r="Q77" s="63"/>
      <c r="R77" s="69">
        <v>0.63966885305675825</v>
      </c>
      <c r="S77" s="69">
        <v>0.63966885305675825</v>
      </c>
      <c r="T77" s="101">
        <v>14673231.7925</v>
      </c>
      <c r="U77" s="95">
        <v>0.34822899394523532</v>
      </c>
    </row>
    <row r="78" spans="1:21" ht="14.4" thickBot="1" x14ac:dyDescent="0.3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3</v>
      </c>
      <c r="I78" s="66">
        <v>10924999.84</v>
      </c>
      <c r="J78" s="78"/>
      <c r="K78" s="66"/>
      <c r="L78" s="78">
        <v>3</v>
      </c>
      <c r="M78" s="66">
        <v>10924999.84</v>
      </c>
      <c r="N78" s="78"/>
      <c r="O78" s="66"/>
      <c r="P78" s="78"/>
      <c r="Q78" s="66"/>
      <c r="R78" s="72">
        <v>0.50235824852483701</v>
      </c>
      <c r="S78" s="72">
        <v>0.50235824852483701</v>
      </c>
      <c r="T78" s="104">
        <v>0</v>
      </c>
      <c r="U78" s="98">
        <v>0</v>
      </c>
    </row>
    <row r="79" spans="1:21" ht="13.8" x14ac:dyDescent="0.3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/>
      <c r="K79" s="67"/>
      <c r="L79" s="79">
        <v>10</v>
      </c>
      <c r="M79" s="67">
        <v>23042850.789999999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0.92850968254538779</v>
      </c>
      <c r="T79" s="105">
        <v>10924537.5495</v>
      </c>
      <c r="U79" s="99">
        <v>0.44020329708698402</v>
      </c>
    </row>
    <row r="80" spans="1:21" ht="13.8" x14ac:dyDescent="0.3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0.8767026668759671</v>
      </c>
      <c r="T80" s="102">
        <v>30081312.030999999</v>
      </c>
      <c r="U80" s="96">
        <v>0.53950954085052194</v>
      </c>
    </row>
    <row r="81" spans="1:21" ht="13.8" x14ac:dyDescent="0.3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13</v>
      </c>
      <c r="I81" s="63">
        <v>18324320</v>
      </c>
      <c r="J81" s="75"/>
      <c r="K81" s="63"/>
      <c r="L81" s="75">
        <v>12</v>
      </c>
      <c r="M81" s="63">
        <v>17976606.699999999</v>
      </c>
      <c r="N81" s="75">
        <v>1</v>
      </c>
      <c r="O81" s="63">
        <v>347713.3</v>
      </c>
      <c r="P81" s="75"/>
      <c r="Q81" s="63"/>
      <c r="R81" s="69">
        <v>0.82266737782707999</v>
      </c>
      <c r="S81" s="69">
        <v>0.82266737782707999</v>
      </c>
      <c r="T81" s="101">
        <v>7946490.574</v>
      </c>
      <c r="U81" s="95">
        <v>0.36365698335271412</v>
      </c>
    </row>
    <row r="82" spans="1:21" ht="13.8" x14ac:dyDescent="0.3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13</v>
      </c>
      <c r="I82" s="64">
        <v>16655398.789999999</v>
      </c>
      <c r="J82" s="76">
        <v>2</v>
      </c>
      <c r="K82" s="64">
        <v>3421000.51</v>
      </c>
      <c r="L82" s="76">
        <v>11</v>
      </c>
      <c r="M82" s="64">
        <v>13234398.280000001</v>
      </c>
      <c r="N82" s="76"/>
      <c r="O82" s="64"/>
      <c r="P82" s="76"/>
      <c r="Q82" s="64"/>
      <c r="R82" s="70">
        <v>0.64936761530161202</v>
      </c>
      <c r="S82" s="70">
        <v>0.51598822456267091</v>
      </c>
      <c r="T82" s="102">
        <v>7900320.8625000007</v>
      </c>
      <c r="U82" s="96">
        <v>0.30802099567135022</v>
      </c>
    </row>
    <row r="83" spans="1:21" ht="13.8" x14ac:dyDescent="0.3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20</v>
      </c>
      <c r="I83" s="63">
        <v>50164698.070000008</v>
      </c>
      <c r="J83" s="75">
        <v>4</v>
      </c>
      <c r="K83" s="63">
        <v>10920905.5</v>
      </c>
      <c r="L83" s="75">
        <v>16</v>
      </c>
      <c r="M83" s="63">
        <v>39243792.57</v>
      </c>
      <c r="N83" s="75"/>
      <c r="O83" s="63"/>
      <c r="P83" s="75"/>
      <c r="Q83" s="63"/>
      <c r="R83" s="69">
        <v>0.80832767124576765</v>
      </c>
      <c r="S83" s="69">
        <v>0.63235391977631916</v>
      </c>
      <c r="T83" s="101">
        <v>18377377.239</v>
      </c>
      <c r="U83" s="95">
        <v>0.29612343179016448</v>
      </c>
    </row>
    <row r="84" spans="1:21" ht="13.8" x14ac:dyDescent="0.3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36</v>
      </c>
      <c r="I84" s="64">
        <v>42298088</v>
      </c>
      <c r="J84" s="76">
        <v>2</v>
      </c>
      <c r="K84" s="64">
        <v>5084000.76</v>
      </c>
      <c r="L84" s="76">
        <v>32</v>
      </c>
      <c r="M84" s="64">
        <v>32931045.140000001</v>
      </c>
      <c r="N84" s="76">
        <v>2</v>
      </c>
      <c r="O84" s="64">
        <v>4283042.0999999996</v>
      </c>
      <c r="P84" s="76"/>
      <c r="Q84" s="64"/>
      <c r="R84" s="70">
        <v>0.92506599497766295</v>
      </c>
      <c r="S84" s="70">
        <v>0.80135086823842117</v>
      </c>
      <c r="T84" s="102">
        <v>16817425.008000001</v>
      </c>
      <c r="U84" s="96">
        <v>0.4092387008794261</v>
      </c>
    </row>
    <row r="85" spans="1:21" ht="13.8" x14ac:dyDescent="0.3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ht="13.8" x14ac:dyDescent="0.3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15</v>
      </c>
      <c r="I86" s="64">
        <v>25348919.73</v>
      </c>
      <c r="J86" s="76">
        <v>2</v>
      </c>
      <c r="K86" s="64">
        <v>4132500</v>
      </c>
      <c r="L86" s="76">
        <v>13</v>
      </c>
      <c r="M86" s="64">
        <v>21216419.73</v>
      </c>
      <c r="N86" s="76"/>
      <c r="O86" s="64"/>
      <c r="P86" s="76"/>
      <c r="Q86" s="64"/>
      <c r="R86" s="70">
        <v>0.76121649952873138</v>
      </c>
      <c r="S86" s="70">
        <v>0.63711940908824327</v>
      </c>
      <c r="T86" s="102">
        <v>11368514.454</v>
      </c>
      <c r="U86" s="96">
        <v>0.34139130462723138</v>
      </c>
    </row>
    <row r="87" spans="1:21" ht="13.8" x14ac:dyDescent="0.3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31347296.090000004</v>
      </c>
      <c r="N87" s="75"/>
      <c r="O87" s="63"/>
      <c r="P87" s="75"/>
      <c r="Q87" s="63"/>
      <c r="R87" s="69">
        <v>0.94838372216537326</v>
      </c>
      <c r="S87" s="69">
        <v>0.94838372216537326</v>
      </c>
      <c r="T87" s="101">
        <v>13088877.2535</v>
      </c>
      <c r="U87" s="95">
        <v>0.395991989006029</v>
      </c>
    </row>
    <row r="88" spans="1:21" ht="13.8" x14ac:dyDescent="0.3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30138826.619999997</v>
      </c>
      <c r="N88" s="76">
        <v>2</v>
      </c>
      <c r="O88" s="64">
        <v>2999999.3</v>
      </c>
      <c r="P88" s="76"/>
      <c r="Q88" s="64"/>
      <c r="R88" s="70">
        <v>0.95077013391711751</v>
      </c>
      <c r="S88" s="70">
        <v>0.95077013391711751</v>
      </c>
      <c r="T88" s="102">
        <v>21505905.515999999</v>
      </c>
      <c r="U88" s="96">
        <v>0.6784329371962855</v>
      </c>
    </row>
    <row r="89" spans="1:21" ht="13.8" x14ac:dyDescent="0.3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11</v>
      </c>
      <c r="I89" s="63">
        <v>29588208.219999999</v>
      </c>
      <c r="J89" s="75"/>
      <c r="K89" s="63"/>
      <c r="L89" s="75">
        <v>8</v>
      </c>
      <c r="M89" s="63">
        <v>21038959.670000002</v>
      </c>
      <c r="N89" s="75">
        <v>3</v>
      </c>
      <c r="O89" s="63">
        <v>8549248.5500000007</v>
      </c>
      <c r="P89" s="75"/>
      <c r="Q89" s="63"/>
      <c r="R89" s="69">
        <v>0.74848696657527358</v>
      </c>
      <c r="S89" s="69">
        <v>0.7484869665752738</v>
      </c>
      <c r="T89" s="101">
        <v>12927308.682499999</v>
      </c>
      <c r="U89" s="95">
        <v>0.45990496742782261</v>
      </c>
    </row>
    <row r="90" spans="1:21" ht="13.8" x14ac:dyDescent="0.3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4473302.1734999996</v>
      </c>
      <c r="U90" s="96">
        <v>0.23534758635076211</v>
      </c>
    </row>
    <row r="91" spans="1:21" ht="27.6" x14ac:dyDescent="0.3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33735888.559999987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0.73176886235257688</v>
      </c>
      <c r="S91" s="69">
        <v>0.67855602219991973</v>
      </c>
      <c r="T91" s="101">
        <v>6616503.9309999999</v>
      </c>
      <c r="U91" s="95">
        <v>0.15717988152399759</v>
      </c>
    </row>
    <row r="92" spans="1:21" ht="13.8" x14ac:dyDescent="0.3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18</v>
      </c>
      <c r="I92" s="64">
        <v>28559366</v>
      </c>
      <c r="J92" s="76"/>
      <c r="K92" s="64"/>
      <c r="L92" s="76">
        <v>18</v>
      </c>
      <c r="M92" s="64">
        <v>28559366</v>
      </c>
      <c r="N92" s="76"/>
      <c r="O92" s="64"/>
      <c r="P92" s="76"/>
      <c r="Q92" s="64"/>
      <c r="R92" s="70">
        <v>0.93455358548493495</v>
      </c>
      <c r="S92" s="70">
        <v>0.93455358548493495</v>
      </c>
      <c r="T92" s="102">
        <v>17249796.664999999</v>
      </c>
      <c r="U92" s="96">
        <v>0.56446838918489373</v>
      </c>
    </row>
    <row r="93" spans="1:21" ht="13.8" x14ac:dyDescent="0.3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50</v>
      </c>
      <c r="I93" s="63">
        <v>51727900.719999999</v>
      </c>
      <c r="J93" s="75">
        <v>1</v>
      </c>
      <c r="K93" s="63">
        <v>1425000</v>
      </c>
      <c r="L93" s="75">
        <v>43</v>
      </c>
      <c r="M93" s="63">
        <v>43727662.25</v>
      </c>
      <c r="N93" s="75">
        <v>6</v>
      </c>
      <c r="O93" s="63">
        <v>6575238.4699999997</v>
      </c>
      <c r="P93" s="75"/>
      <c r="Q93" s="63"/>
      <c r="R93" s="69">
        <v>0.79363440875674984</v>
      </c>
      <c r="S93" s="69">
        <v>0.76858762355908705</v>
      </c>
      <c r="T93" s="101">
        <v>24449152.509500001</v>
      </c>
      <c r="U93" s="95">
        <v>0.42973520783883878</v>
      </c>
    </row>
    <row r="94" spans="1:21" ht="14.4" thickBot="1" x14ac:dyDescent="0.3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6016998.1660000002</v>
      </c>
      <c r="U94" s="98">
        <v>0.34211589311607121</v>
      </c>
    </row>
    <row r="95" spans="1:21" ht="13.8" x14ac:dyDescent="0.3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8</v>
      </c>
      <c r="I95" s="67">
        <v>24822816.809999999</v>
      </c>
      <c r="J95" s="79"/>
      <c r="K95" s="67"/>
      <c r="L95" s="79">
        <v>8</v>
      </c>
      <c r="M95" s="67">
        <v>24822816.810000002</v>
      </c>
      <c r="N95" s="79"/>
      <c r="O95" s="67"/>
      <c r="P95" s="79"/>
      <c r="Q95" s="67"/>
      <c r="R95" s="73">
        <v>0.92548777812468253</v>
      </c>
      <c r="S95" s="73">
        <v>0.92548777812468253</v>
      </c>
      <c r="T95" s="105">
        <v>11245383.728499999</v>
      </c>
      <c r="U95" s="99">
        <v>0.41927011268343323</v>
      </c>
    </row>
    <row r="96" spans="1:21" ht="13.8" x14ac:dyDescent="0.3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10</v>
      </c>
      <c r="I96" s="64">
        <v>21312930</v>
      </c>
      <c r="J96" s="76">
        <v>3</v>
      </c>
      <c r="K96" s="64">
        <v>3874162.34</v>
      </c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0.79475812049726424</v>
      </c>
      <c r="S96" s="70">
        <v>0.64602121059169737</v>
      </c>
      <c r="T96" s="102">
        <v>1669906.2</v>
      </c>
      <c r="U96" s="96">
        <v>6.4111068722057574E-2</v>
      </c>
    </row>
    <row r="97" spans="1:21" ht="13.8" x14ac:dyDescent="0.3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14804591.3325</v>
      </c>
      <c r="U97" s="95">
        <v>0.65584163627547154</v>
      </c>
    </row>
    <row r="98" spans="1:21" ht="13.8" x14ac:dyDescent="0.3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/>
      <c r="K98" s="64"/>
      <c r="L98" s="76">
        <v>20</v>
      </c>
      <c r="M98" s="64">
        <v>46317773.260000005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0.74407036821558992</v>
      </c>
      <c r="T98" s="102">
        <v>28928954.772999998</v>
      </c>
      <c r="U98" s="96">
        <v>0.46472825688767261</v>
      </c>
    </row>
    <row r="99" spans="1:21" ht="27.6" x14ac:dyDescent="0.3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6</v>
      </c>
      <c r="I99" s="63">
        <v>38671485.899999999</v>
      </c>
      <c r="J99" s="75">
        <v>2</v>
      </c>
      <c r="K99" s="63">
        <v>3039118.12</v>
      </c>
      <c r="L99" s="75">
        <v>4</v>
      </c>
      <c r="M99" s="63">
        <v>35632367.780000001</v>
      </c>
      <c r="N99" s="75"/>
      <c r="O99" s="63"/>
      <c r="P99" s="75"/>
      <c r="Q99" s="63"/>
      <c r="R99" s="69">
        <v>1.000914684917072</v>
      </c>
      <c r="S99" s="69">
        <v>0.92225471401831849</v>
      </c>
      <c r="T99" s="101">
        <v>8492733.1354999989</v>
      </c>
      <c r="U99" s="95">
        <v>0.21981315464280521</v>
      </c>
    </row>
    <row r="100" spans="1:21" ht="13.8" x14ac:dyDescent="0.3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28</v>
      </c>
      <c r="I100" s="64">
        <v>84230059.770000011</v>
      </c>
      <c r="J100" s="76">
        <v>1</v>
      </c>
      <c r="K100" s="64">
        <v>712500</v>
      </c>
      <c r="L100" s="76">
        <v>26</v>
      </c>
      <c r="M100" s="64">
        <v>75893098.219999999</v>
      </c>
      <c r="N100" s="76">
        <v>1</v>
      </c>
      <c r="O100" s="64">
        <v>7624461.5499999998</v>
      </c>
      <c r="P100" s="76"/>
      <c r="Q100" s="64"/>
      <c r="R100" s="70">
        <v>0.864135792106559</v>
      </c>
      <c r="S100" s="70">
        <v>0.85609856289378328</v>
      </c>
      <c r="T100" s="102">
        <v>43018518.392999999</v>
      </c>
      <c r="U100" s="96">
        <v>0.48526272662250902</v>
      </c>
    </row>
    <row r="101" spans="1:21" ht="13.8" x14ac:dyDescent="0.3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14</v>
      </c>
      <c r="I101" s="63">
        <v>29284828.129999999</v>
      </c>
      <c r="J101" s="75">
        <v>1</v>
      </c>
      <c r="K101" s="63">
        <v>2528363.9900000002</v>
      </c>
      <c r="L101" s="75">
        <v>11</v>
      </c>
      <c r="M101" s="63">
        <v>23441067.050000001</v>
      </c>
      <c r="N101" s="75">
        <v>2</v>
      </c>
      <c r="O101" s="63">
        <v>3315397.09</v>
      </c>
      <c r="P101" s="75"/>
      <c r="Q101" s="63"/>
      <c r="R101" s="69">
        <v>0.97648188452182816</v>
      </c>
      <c r="S101" s="69">
        <v>0.88141235335229473</v>
      </c>
      <c r="T101" s="101">
        <v>6521593.4589999998</v>
      </c>
      <c r="U101" s="95">
        <v>0.24521976862414721</v>
      </c>
    </row>
    <row r="102" spans="1:21" ht="13.8" x14ac:dyDescent="0.3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0.61336801227779447</v>
      </c>
      <c r="S102" s="70">
        <v>0.61336801227779436</v>
      </c>
      <c r="T102" s="102">
        <v>898431.12149999989</v>
      </c>
      <c r="U102" s="96">
        <v>2.7388448873689051E-2</v>
      </c>
    </row>
    <row r="103" spans="1:21" ht="27.6" x14ac:dyDescent="0.3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0.99999988885828728</v>
      </c>
      <c r="S103" s="69">
        <v>0.99999988885828728</v>
      </c>
      <c r="T103" s="101">
        <v>27822334.486000001</v>
      </c>
      <c r="U103" s="95">
        <v>0.96934856100225442</v>
      </c>
    </row>
    <row r="104" spans="1:21" ht="13.8" x14ac:dyDescent="0.3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31</v>
      </c>
      <c r="I104" s="64">
        <v>75768867.730000004</v>
      </c>
      <c r="J104" s="76">
        <v>1</v>
      </c>
      <c r="K104" s="64">
        <v>2850000</v>
      </c>
      <c r="L104" s="76">
        <v>28</v>
      </c>
      <c r="M104" s="64">
        <v>67218869.629999995</v>
      </c>
      <c r="N104" s="76">
        <v>2</v>
      </c>
      <c r="O104" s="64">
        <v>5699998.0999999996</v>
      </c>
      <c r="P104" s="76"/>
      <c r="Q104" s="64"/>
      <c r="R104" s="70">
        <v>0.92340465606140343</v>
      </c>
      <c r="S104" s="70">
        <v>0.8858458473683023</v>
      </c>
      <c r="T104" s="102">
        <v>26770975.9745</v>
      </c>
      <c r="U104" s="96">
        <v>0.35280209303643739</v>
      </c>
    </row>
    <row r="105" spans="1:21" ht="13.8" x14ac:dyDescent="0.3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/>
      <c r="K105" s="63"/>
      <c r="L105" s="75">
        <v>9</v>
      </c>
      <c r="M105" s="63">
        <v>23289535.739999998</v>
      </c>
      <c r="N105" s="75"/>
      <c r="O105" s="63"/>
      <c r="P105" s="75"/>
      <c r="Q105" s="63"/>
      <c r="R105" s="69">
        <v>0.97422823146317095</v>
      </c>
      <c r="S105" s="69">
        <v>0.97422823146317095</v>
      </c>
      <c r="T105" s="101">
        <v>19041546.806000002</v>
      </c>
      <c r="U105" s="95">
        <v>0.79652993843373932</v>
      </c>
    </row>
    <row r="106" spans="1:21" ht="27.6" x14ac:dyDescent="0.3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17</v>
      </c>
      <c r="I106" s="64">
        <v>21324810.09</v>
      </c>
      <c r="J106" s="76">
        <v>1</v>
      </c>
      <c r="K106" s="64">
        <v>910765</v>
      </c>
      <c r="L106" s="76">
        <v>15</v>
      </c>
      <c r="M106" s="64">
        <v>19641846.729999997</v>
      </c>
      <c r="N106" s="76">
        <v>1</v>
      </c>
      <c r="O106" s="64">
        <v>772198.36</v>
      </c>
      <c r="P106" s="76"/>
      <c r="Q106" s="64"/>
      <c r="R106" s="70">
        <v>0.99087927070139359</v>
      </c>
      <c r="S106" s="70">
        <v>0.94696961236521882</v>
      </c>
      <c r="T106" s="102">
        <v>12890087.7585</v>
      </c>
      <c r="U106" s="96">
        <v>0.62145487518629061</v>
      </c>
    </row>
    <row r="107" spans="1:21" ht="14.4" thickBot="1" x14ac:dyDescent="0.3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12</v>
      </c>
      <c r="I107" s="65">
        <v>36261187.039999999</v>
      </c>
      <c r="J107" s="77">
        <v>3</v>
      </c>
      <c r="K107" s="65">
        <v>8763721.0299999993</v>
      </c>
      <c r="L107" s="77">
        <v>9</v>
      </c>
      <c r="M107" s="65">
        <v>27497466.010000002</v>
      </c>
      <c r="N107" s="77"/>
      <c r="O107" s="65"/>
      <c r="P107" s="77"/>
      <c r="Q107" s="65"/>
      <c r="R107" s="71">
        <v>0.99994358032004482</v>
      </c>
      <c r="S107" s="71">
        <v>0.75827397987377454</v>
      </c>
      <c r="T107" s="103">
        <v>27000960.723999999</v>
      </c>
      <c r="U107" s="97">
        <v>0.74458228046021158</v>
      </c>
    </row>
    <row r="108" spans="1:21" ht="13.8" x14ac:dyDescent="0.3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5568337.6720000003</v>
      </c>
      <c r="U108" s="94">
        <v>0.54127177077286359</v>
      </c>
    </row>
    <row r="109" spans="1:21" ht="13.8" x14ac:dyDescent="0.3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/>
      <c r="K109" s="63"/>
      <c r="L109" s="75">
        <v>3</v>
      </c>
      <c r="M109" s="63">
        <v>14169923.99</v>
      </c>
      <c r="N109" s="75"/>
      <c r="O109" s="63"/>
      <c r="P109" s="75"/>
      <c r="Q109" s="63"/>
      <c r="R109" s="69">
        <v>0.39652747498204632</v>
      </c>
      <c r="S109" s="69">
        <v>0.39652747498204632</v>
      </c>
      <c r="T109" s="101">
        <v>13404461.199999999</v>
      </c>
      <c r="U109" s="95">
        <v>0.37510696295067503</v>
      </c>
    </row>
    <row r="110" spans="1:21" ht="13.8" x14ac:dyDescent="0.3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12293138.288000001</v>
      </c>
      <c r="U110" s="96">
        <v>0.28718750226753631</v>
      </c>
    </row>
    <row r="111" spans="1:21" ht="13.8" x14ac:dyDescent="0.3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4</v>
      </c>
      <c r="I111" s="63">
        <v>9992368.629999999</v>
      </c>
      <c r="J111" s="75"/>
      <c r="K111" s="63"/>
      <c r="L111" s="75">
        <v>4</v>
      </c>
      <c r="M111" s="63">
        <v>9992368.629999999</v>
      </c>
      <c r="N111" s="75"/>
      <c r="O111" s="63"/>
      <c r="P111" s="75"/>
      <c r="Q111" s="63"/>
      <c r="R111" s="69">
        <v>0.45494309259779159</v>
      </c>
      <c r="S111" s="69">
        <v>0.45494309259779159</v>
      </c>
      <c r="T111" s="101">
        <v>5015185.7119999994</v>
      </c>
      <c r="U111" s="95">
        <v>0.22833666193213059</v>
      </c>
    </row>
    <row r="112" spans="1:21" ht="13.8" x14ac:dyDescent="0.3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11</v>
      </c>
      <c r="I112" s="64">
        <v>18753175.329999998</v>
      </c>
      <c r="J112" s="76"/>
      <c r="K112" s="64"/>
      <c r="L112" s="76">
        <v>10</v>
      </c>
      <c r="M112" s="64">
        <v>16815644.93</v>
      </c>
      <c r="N112" s="76">
        <v>1</v>
      </c>
      <c r="O112" s="64">
        <v>1937530.4</v>
      </c>
      <c r="P112" s="76"/>
      <c r="Q112" s="64"/>
      <c r="R112" s="70">
        <v>0.46565195807515308</v>
      </c>
      <c r="S112" s="70">
        <v>0.46565195807515308</v>
      </c>
      <c r="T112" s="102">
        <v>9826923.2640000004</v>
      </c>
      <c r="U112" s="96">
        <v>0.27212313763667673</v>
      </c>
    </row>
    <row r="113" spans="1:21" ht="13.8" x14ac:dyDescent="0.3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/>
      <c r="K113" s="63"/>
      <c r="L113" s="75">
        <v>7</v>
      </c>
      <c r="M113" s="63">
        <v>36948830</v>
      </c>
      <c r="N113" s="75"/>
      <c r="O113" s="63"/>
      <c r="P113" s="75"/>
      <c r="Q113" s="63"/>
      <c r="R113" s="69">
        <v>0.85454398319887892</v>
      </c>
      <c r="S113" s="69">
        <v>0.85454398319887892</v>
      </c>
      <c r="T113" s="101">
        <v>11527003.536</v>
      </c>
      <c r="U113" s="95">
        <v>0.26659386822264741</v>
      </c>
    </row>
    <row r="114" spans="1:21" ht="13.8" x14ac:dyDescent="0.3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ht="13.8" x14ac:dyDescent="0.3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26</v>
      </c>
      <c r="I115" s="63">
        <v>54617910.510000013</v>
      </c>
      <c r="J115" s="75">
        <v>4</v>
      </c>
      <c r="K115" s="63">
        <v>5002647.17</v>
      </c>
      <c r="L115" s="75">
        <v>21</v>
      </c>
      <c r="M115" s="63">
        <v>47615263.340000004</v>
      </c>
      <c r="N115" s="75">
        <v>1</v>
      </c>
      <c r="O115" s="63">
        <v>2000000</v>
      </c>
      <c r="P115" s="75"/>
      <c r="Q115" s="63"/>
      <c r="R115" s="69">
        <v>0.92895928982320353</v>
      </c>
      <c r="S115" s="69">
        <v>0.84063849720267458</v>
      </c>
      <c r="T115" s="101">
        <v>21714863.607999999</v>
      </c>
      <c r="U115" s="95">
        <v>0.38337182302329709</v>
      </c>
    </row>
    <row r="116" spans="1:21" ht="28.2" thickBot="1" x14ac:dyDescent="0.3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/>
      <c r="K116" s="66"/>
      <c r="L116" s="78">
        <v>2</v>
      </c>
      <c r="M116" s="66">
        <v>12209596.75</v>
      </c>
      <c r="N116" s="78"/>
      <c r="O116" s="66"/>
      <c r="P116" s="78"/>
      <c r="Q116" s="66"/>
      <c r="R116" s="72">
        <v>0.98299639837868669</v>
      </c>
      <c r="S116" s="72">
        <v>0.98299639837868669</v>
      </c>
      <c r="T116" s="104">
        <v>6201975.6960000005</v>
      </c>
      <c r="U116" s="98">
        <v>0.49932195934318219</v>
      </c>
    </row>
    <row r="117" spans="1:21" ht="13.8" x14ac:dyDescent="0.3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4887365.1040000003</v>
      </c>
      <c r="U117" s="99">
        <v>0.26082020701290848</v>
      </c>
    </row>
    <row r="118" spans="1:21" ht="13.8" x14ac:dyDescent="0.3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15</v>
      </c>
      <c r="I118" s="64">
        <v>24395866.649999999</v>
      </c>
      <c r="J118" s="76">
        <v>2</v>
      </c>
      <c r="K118" s="64">
        <v>1587396.02</v>
      </c>
      <c r="L118" s="76">
        <v>11</v>
      </c>
      <c r="M118" s="64">
        <v>21078480.18</v>
      </c>
      <c r="N118" s="76">
        <v>2</v>
      </c>
      <c r="O118" s="64">
        <v>1729990.45</v>
      </c>
      <c r="P118" s="76"/>
      <c r="Q118" s="64"/>
      <c r="R118" s="70">
        <v>0.73595161797895525</v>
      </c>
      <c r="S118" s="70">
        <v>0.68440952629081864</v>
      </c>
      <c r="T118" s="102">
        <v>4387850.84</v>
      </c>
      <c r="U118" s="96">
        <v>0.14247170048287469</v>
      </c>
    </row>
    <row r="119" spans="1:21" ht="13.8" x14ac:dyDescent="0.3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/>
      <c r="K119" s="63"/>
      <c r="L119" s="75">
        <v>22</v>
      </c>
      <c r="M119" s="63">
        <v>39800988.719999999</v>
      </c>
      <c r="N119" s="75">
        <v>4</v>
      </c>
      <c r="O119" s="63">
        <v>6759721.2599999998</v>
      </c>
      <c r="P119" s="75"/>
      <c r="Q119" s="63"/>
      <c r="R119" s="69">
        <v>0.8824384547724724</v>
      </c>
      <c r="S119" s="69">
        <v>0.88243845477247218</v>
      </c>
      <c r="T119" s="101">
        <v>16028222.68</v>
      </c>
      <c r="U119" s="95">
        <v>0.35536604766255397</v>
      </c>
    </row>
    <row r="120" spans="1:21" ht="13.8" x14ac:dyDescent="0.3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5019763.9440000001</v>
      </c>
      <c r="U120" s="96">
        <v>0.21798602051575941</v>
      </c>
    </row>
    <row r="121" spans="1:21" ht="13.8" x14ac:dyDescent="0.3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/>
      <c r="K121" s="63"/>
      <c r="L121" s="75">
        <v>11</v>
      </c>
      <c r="M121" s="63">
        <v>19018678.689999998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0.91830756855820894</v>
      </c>
      <c r="T121" s="101">
        <v>7796627.432</v>
      </c>
      <c r="U121" s="95">
        <v>0.3764563299446621</v>
      </c>
    </row>
    <row r="122" spans="1:21" ht="13.8" x14ac:dyDescent="0.3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5</v>
      </c>
      <c r="I122" s="64">
        <v>5596095.5700000003</v>
      </c>
      <c r="J122" s="76">
        <v>2</v>
      </c>
      <c r="K122" s="64">
        <v>2655696</v>
      </c>
      <c r="L122" s="76">
        <v>2</v>
      </c>
      <c r="M122" s="64">
        <v>1741143.5699999998</v>
      </c>
      <c r="N122" s="76">
        <v>1</v>
      </c>
      <c r="O122" s="64">
        <v>1199256</v>
      </c>
      <c r="P122" s="76"/>
      <c r="Q122" s="64"/>
      <c r="R122" s="70">
        <v>0.42247547472573399</v>
      </c>
      <c r="S122" s="70">
        <v>0.16729981719606141</v>
      </c>
      <c r="T122" s="102">
        <v>541143.56799999997</v>
      </c>
      <c r="U122" s="96">
        <v>5.1996412911098668E-2</v>
      </c>
    </row>
    <row r="123" spans="1:21" ht="13.8" x14ac:dyDescent="0.3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10</v>
      </c>
      <c r="I123" s="63">
        <v>9103110.7100000009</v>
      </c>
      <c r="J123" s="75">
        <v>1</v>
      </c>
      <c r="K123" s="63">
        <v>2900663.09</v>
      </c>
      <c r="L123" s="75">
        <v>9</v>
      </c>
      <c r="M123" s="63">
        <v>6202447.6199999992</v>
      </c>
      <c r="N123" s="75"/>
      <c r="O123" s="63"/>
      <c r="P123" s="75"/>
      <c r="Q123" s="63"/>
      <c r="R123" s="69">
        <v>0.71643676328148453</v>
      </c>
      <c r="S123" s="69">
        <v>0.48814758370611389</v>
      </c>
      <c r="T123" s="101">
        <v>4627079.5839999998</v>
      </c>
      <c r="U123" s="95">
        <v>0.36416232057522652</v>
      </c>
    </row>
    <row r="124" spans="1:21" ht="13.8" x14ac:dyDescent="0.3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9247984</v>
      </c>
      <c r="U124" s="96">
        <v>0.76455267101583912</v>
      </c>
    </row>
    <row r="125" spans="1:21" ht="13.8" x14ac:dyDescent="0.3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9653241.5700000003</v>
      </c>
      <c r="J125" s="75"/>
      <c r="K125" s="63"/>
      <c r="L125" s="75">
        <v>7</v>
      </c>
      <c r="M125" s="63">
        <v>4974990.45</v>
      </c>
      <c r="N125" s="75">
        <v>4</v>
      </c>
      <c r="O125" s="63">
        <v>4678251.12</v>
      </c>
      <c r="P125" s="75"/>
      <c r="Q125" s="63"/>
      <c r="R125" s="69">
        <v>0.75136998042356506</v>
      </c>
      <c r="S125" s="69">
        <v>0.75136998042356506</v>
      </c>
      <c r="T125" s="101">
        <v>2376373.3199999998</v>
      </c>
      <c r="U125" s="95">
        <v>0.35890231204915818</v>
      </c>
    </row>
    <row r="126" spans="1:21" ht="13.8" x14ac:dyDescent="0.3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15</v>
      </c>
      <c r="I126" s="64">
        <v>15272968</v>
      </c>
      <c r="J126" s="76">
        <v>1</v>
      </c>
      <c r="K126" s="64">
        <v>960000</v>
      </c>
      <c r="L126" s="76">
        <v>12</v>
      </c>
      <c r="M126" s="64">
        <v>12232969.939999999</v>
      </c>
      <c r="N126" s="76">
        <v>2</v>
      </c>
      <c r="O126" s="64">
        <v>2079998.06</v>
      </c>
      <c r="P126" s="76"/>
      <c r="Q126" s="64"/>
      <c r="R126" s="70">
        <v>0.94332001208665028</v>
      </c>
      <c r="S126" s="70">
        <v>0.87467836310831693</v>
      </c>
      <c r="T126" s="102">
        <v>8826853.1119999997</v>
      </c>
      <c r="U126" s="96">
        <v>0.63113515926793107</v>
      </c>
    </row>
    <row r="127" spans="1:21" ht="13.8" x14ac:dyDescent="0.3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9</v>
      </c>
      <c r="I127" s="63">
        <v>23555384.989999998</v>
      </c>
      <c r="J127" s="75">
        <v>1</v>
      </c>
      <c r="K127" s="63">
        <v>745418.98</v>
      </c>
      <c r="L127" s="75">
        <v>8</v>
      </c>
      <c r="M127" s="63">
        <v>22809966.010000002</v>
      </c>
      <c r="N127" s="75"/>
      <c r="O127" s="63"/>
      <c r="P127" s="75"/>
      <c r="Q127" s="63"/>
      <c r="R127" s="69">
        <v>0.67015832718924895</v>
      </c>
      <c r="S127" s="69">
        <v>0.64895091593683296</v>
      </c>
      <c r="T127" s="101">
        <v>0</v>
      </c>
      <c r="U127" s="95">
        <v>0</v>
      </c>
    </row>
    <row r="128" spans="1:21" ht="13.8" x14ac:dyDescent="0.3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ht="13.8" x14ac:dyDescent="0.3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10751749.630000001</v>
      </c>
      <c r="J129" s="75"/>
      <c r="K129" s="63"/>
      <c r="L129" s="75">
        <v>6</v>
      </c>
      <c r="M129" s="63">
        <v>10751749.629999999</v>
      </c>
      <c r="N129" s="75"/>
      <c r="O129" s="63"/>
      <c r="P129" s="75"/>
      <c r="Q129" s="63"/>
      <c r="R129" s="69">
        <v>0.95986991727803395</v>
      </c>
      <c r="S129" s="69">
        <v>0.95986991727803395</v>
      </c>
      <c r="T129" s="101">
        <v>7912850.7039999999</v>
      </c>
      <c r="U129" s="95">
        <v>0.70642524352400804</v>
      </c>
    </row>
    <row r="130" spans="1:21" ht="13.8" x14ac:dyDescent="0.3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11</v>
      </c>
      <c r="I130" s="64">
        <v>28295755.059999999</v>
      </c>
      <c r="J130" s="76"/>
      <c r="K130" s="64"/>
      <c r="L130" s="76">
        <v>8</v>
      </c>
      <c r="M130" s="64">
        <v>21414885.969999999</v>
      </c>
      <c r="N130" s="76">
        <v>3</v>
      </c>
      <c r="O130" s="64">
        <v>6880869.0899999999</v>
      </c>
      <c r="P130" s="76"/>
      <c r="Q130" s="64"/>
      <c r="R130" s="70">
        <v>0.82769252603935028</v>
      </c>
      <c r="S130" s="70">
        <v>0.82769252603935028</v>
      </c>
      <c r="T130" s="102">
        <v>4042423.6320000002</v>
      </c>
      <c r="U130" s="96">
        <v>0.15624102934652451</v>
      </c>
    </row>
    <row r="131" spans="1:21" ht="13.8" x14ac:dyDescent="0.3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/>
      <c r="K131" s="63"/>
      <c r="L131" s="75">
        <v>5</v>
      </c>
      <c r="M131" s="63">
        <v>16124846.140000001</v>
      </c>
      <c r="N131" s="75"/>
      <c r="O131" s="63"/>
      <c r="P131" s="75"/>
      <c r="Q131" s="63"/>
      <c r="R131" s="69">
        <v>0.99520520308736893</v>
      </c>
      <c r="S131" s="69">
        <v>0.99520520308736893</v>
      </c>
      <c r="T131" s="101">
        <v>7999367.9920000006</v>
      </c>
      <c r="U131" s="95">
        <v>0.49371092151388168</v>
      </c>
    </row>
    <row r="132" spans="1:21" ht="13.8" x14ac:dyDescent="0.3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23</v>
      </c>
      <c r="I132" s="64">
        <v>38684566.219999999</v>
      </c>
      <c r="J132" s="76">
        <v>3</v>
      </c>
      <c r="K132" s="64">
        <v>5099353.8</v>
      </c>
      <c r="L132" s="76">
        <v>17</v>
      </c>
      <c r="M132" s="64">
        <v>28526124.25</v>
      </c>
      <c r="N132" s="76">
        <v>3</v>
      </c>
      <c r="O132" s="64">
        <v>5059088.17</v>
      </c>
      <c r="P132" s="76"/>
      <c r="Q132" s="64"/>
      <c r="R132" s="70">
        <v>0.99938403302149714</v>
      </c>
      <c r="S132" s="70">
        <v>0.84782595676546324</v>
      </c>
      <c r="T132" s="102">
        <v>7082124.6320000002</v>
      </c>
      <c r="U132" s="96">
        <v>0.21048807890744761</v>
      </c>
    </row>
    <row r="133" spans="1:21" ht="27.6" x14ac:dyDescent="0.3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13</v>
      </c>
      <c r="I133" s="63">
        <v>11824427.619999999</v>
      </c>
      <c r="J133" s="75">
        <v>5</v>
      </c>
      <c r="K133" s="63">
        <v>3866171.34</v>
      </c>
      <c r="L133" s="75">
        <v>6</v>
      </c>
      <c r="M133" s="63">
        <v>6677152.2799999993</v>
      </c>
      <c r="N133" s="75">
        <v>2</v>
      </c>
      <c r="O133" s="63">
        <v>1281104</v>
      </c>
      <c r="P133" s="75"/>
      <c r="Q133" s="63"/>
      <c r="R133" s="69">
        <v>0.85631110420213885</v>
      </c>
      <c r="S133" s="69">
        <v>0.54230713652443385</v>
      </c>
      <c r="T133" s="101">
        <v>3632721.6639999999</v>
      </c>
      <c r="U133" s="95">
        <v>0.29504357558161248</v>
      </c>
    </row>
    <row r="134" spans="1:21" ht="13.8" x14ac:dyDescent="0.3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11</v>
      </c>
      <c r="I134" s="64">
        <v>18478622.149999999</v>
      </c>
      <c r="J134" s="76"/>
      <c r="K134" s="64"/>
      <c r="L134" s="76">
        <v>9</v>
      </c>
      <c r="M134" s="64">
        <v>15518622.15</v>
      </c>
      <c r="N134" s="76">
        <v>2</v>
      </c>
      <c r="O134" s="64">
        <v>2960000</v>
      </c>
      <c r="P134" s="76"/>
      <c r="Q134" s="64"/>
      <c r="R134" s="70">
        <v>0.52745721974435422</v>
      </c>
      <c r="S134" s="70">
        <v>0.52745721974435433</v>
      </c>
      <c r="T134" s="102">
        <v>8700311.7200000007</v>
      </c>
      <c r="U134" s="96">
        <v>0.29571196375448972</v>
      </c>
    </row>
    <row r="135" spans="1:21" ht="13.8" x14ac:dyDescent="0.3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22</v>
      </c>
      <c r="I135" s="63">
        <v>16237438.76</v>
      </c>
      <c r="J135" s="75">
        <v>5</v>
      </c>
      <c r="K135" s="63">
        <v>1976196.8</v>
      </c>
      <c r="L135" s="75">
        <v>16</v>
      </c>
      <c r="M135" s="63">
        <v>13381241.960000001</v>
      </c>
      <c r="N135" s="75">
        <v>1</v>
      </c>
      <c r="O135" s="63">
        <v>880000</v>
      </c>
      <c r="P135" s="75"/>
      <c r="Q135" s="63"/>
      <c r="R135" s="69">
        <v>0.87502974286814439</v>
      </c>
      <c r="S135" s="69">
        <v>0.76243082551059616</v>
      </c>
      <c r="T135" s="101">
        <v>9207908.5759999994</v>
      </c>
      <c r="U135" s="95">
        <v>0.5246443758966135</v>
      </c>
    </row>
    <row r="136" spans="1:21" ht="13.8" x14ac:dyDescent="0.3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ht="13.8" x14ac:dyDescent="0.3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1897192.48</v>
      </c>
      <c r="U137" s="95">
        <v>0.23351900703563111</v>
      </c>
    </row>
    <row r="138" spans="1:21" ht="13.8" x14ac:dyDescent="0.3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9</v>
      </c>
      <c r="I138" s="64">
        <v>25827836.539999999</v>
      </c>
      <c r="J138" s="76">
        <v>1</v>
      </c>
      <c r="K138" s="64">
        <v>1790538.86</v>
      </c>
      <c r="L138" s="76">
        <v>7</v>
      </c>
      <c r="M138" s="64">
        <v>20858584.48</v>
      </c>
      <c r="N138" s="76">
        <v>1</v>
      </c>
      <c r="O138" s="64">
        <v>3178713.2</v>
      </c>
      <c r="P138" s="76"/>
      <c r="Q138" s="64"/>
      <c r="R138" s="70">
        <v>0.89088653642909177</v>
      </c>
      <c r="S138" s="70">
        <v>0.82045701298215501</v>
      </c>
      <c r="T138" s="102">
        <v>8849152.5600000005</v>
      </c>
      <c r="U138" s="96">
        <v>0.34807487937460407</v>
      </c>
    </row>
    <row r="139" spans="1:21" ht="13.8" x14ac:dyDescent="0.3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/>
      <c r="K139" s="63"/>
      <c r="L139" s="75">
        <v>8</v>
      </c>
      <c r="M139" s="63">
        <v>16180491.629999999</v>
      </c>
      <c r="N139" s="75"/>
      <c r="O139" s="63"/>
      <c r="P139" s="75"/>
      <c r="Q139" s="63"/>
      <c r="R139" s="69">
        <v>0.88051184100071855</v>
      </c>
      <c r="S139" s="69">
        <v>0.88051184100071855</v>
      </c>
      <c r="T139" s="101">
        <v>8499994.0080000013</v>
      </c>
      <c r="U139" s="95">
        <v>0.46255364445185021</v>
      </c>
    </row>
    <row r="140" spans="1:21" ht="27.6" x14ac:dyDescent="0.3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20</v>
      </c>
      <c r="I140" s="64">
        <v>17281188.41</v>
      </c>
      <c r="J140" s="76">
        <v>2</v>
      </c>
      <c r="K140" s="64">
        <v>471200</v>
      </c>
      <c r="L140" s="76">
        <v>16</v>
      </c>
      <c r="M140" s="64">
        <v>14954789.210000001</v>
      </c>
      <c r="N140" s="76">
        <v>2</v>
      </c>
      <c r="O140" s="64">
        <v>1855199.2</v>
      </c>
      <c r="P140" s="76"/>
      <c r="Q140" s="64"/>
      <c r="R140" s="70">
        <v>0.92543612152605792</v>
      </c>
      <c r="S140" s="70">
        <v>0.89716788572433703</v>
      </c>
      <c r="T140" s="102">
        <v>2688759.1919999998</v>
      </c>
      <c r="U140" s="96">
        <v>0.16130407226973659</v>
      </c>
    </row>
    <row r="141" spans="1:21" ht="13.8" x14ac:dyDescent="0.3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8</v>
      </c>
      <c r="I141" s="63">
        <v>9581599.4000000004</v>
      </c>
      <c r="J141" s="75">
        <v>3</v>
      </c>
      <c r="K141" s="63">
        <v>3760003.19</v>
      </c>
      <c r="L141" s="75">
        <v>4</v>
      </c>
      <c r="M141" s="63">
        <v>4541596.3</v>
      </c>
      <c r="N141" s="75">
        <v>1</v>
      </c>
      <c r="O141" s="63">
        <v>1279999.9099999999</v>
      </c>
      <c r="P141" s="75"/>
      <c r="Q141" s="63"/>
      <c r="R141" s="69">
        <v>0.55575364251427262</v>
      </c>
      <c r="S141" s="69">
        <v>0.3040388408998449</v>
      </c>
      <c r="T141" s="101">
        <v>2113349.0079999999</v>
      </c>
      <c r="U141" s="95">
        <v>0.14147892951409111</v>
      </c>
    </row>
    <row r="142" spans="1:21" ht="13.8" x14ac:dyDescent="0.3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27090358.68</v>
      </c>
      <c r="U142" s="96">
        <v>0.65399074474123198</v>
      </c>
    </row>
    <row r="143" spans="1:21" ht="13.8" x14ac:dyDescent="0.3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33</v>
      </c>
      <c r="I143" s="63">
        <v>49434855.900000013</v>
      </c>
      <c r="J143" s="75">
        <v>6</v>
      </c>
      <c r="K143" s="63">
        <v>4991319.96</v>
      </c>
      <c r="L143" s="75">
        <v>25</v>
      </c>
      <c r="M143" s="63">
        <v>42255535.939999998</v>
      </c>
      <c r="N143" s="75">
        <v>2</v>
      </c>
      <c r="O143" s="63">
        <v>2188000</v>
      </c>
      <c r="P143" s="75"/>
      <c r="Q143" s="63"/>
      <c r="R143" s="69">
        <v>0.93436771855390766</v>
      </c>
      <c r="S143" s="69">
        <v>0.83565790697472508</v>
      </c>
      <c r="T143" s="101">
        <v>16921097.664000001</v>
      </c>
      <c r="U143" s="95">
        <v>0.33463660424734282</v>
      </c>
    </row>
    <row r="144" spans="1:21" ht="13.8" x14ac:dyDescent="0.3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7</v>
      </c>
      <c r="I144" s="64">
        <v>42936925.909999996</v>
      </c>
      <c r="J144" s="76">
        <v>1</v>
      </c>
      <c r="K144" s="64">
        <v>4124952</v>
      </c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0.94026979823575652</v>
      </c>
      <c r="S144" s="70">
        <v>0.84068251927893345</v>
      </c>
      <c r="T144" s="102">
        <v>10457137.927999999</v>
      </c>
      <c r="U144" s="96">
        <v>0.25246303761248873</v>
      </c>
    </row>
    <row r="145" spans="1:21" ht="14.4" thickBot="1" x14ac:dyDescent="0.3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/>
      <c r="K145" s="65"/>
      <c r="L145" s="77">
        <v>11</v>
      </c>
      <c r="M145" s="65">
        <v>17111396.789999999</v>
      </c>
      <c r="N145" s="77"/>
      <c r="O145" s="65"/>
      <c r="P145" s="77"/>
      <c r="Q145" s="65"/>
      <c r="R145" s="71">
        <v>0.74900074079800105</v>
      </c>
      <c r="S145" s="71">
        <v>0.74900074079800105</v>
      </c>
      <c r="T145" s="103">
        <v>9364860.0240000002</v>
      </c>
      <c r="U145" s="97">
        <v>0.4099190254032784</v>
      </c>
    </row>
    <row r="146" spans="1:21" ht="13.8" x14ac:dyDescent="0.3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5</v>
      </c>
      <c r="I146" s="62">
        <v>16178397.130000001</v>
      </c>
      <c r="J146" s="74">
        <v>1</v>
      </c>
      <c r="K146" s="62">
        <v>3601218.33</v>
      </c>
      <c r="L146" s="74">
        <v>4</v>
      </c>
      <c r="M146" s="62">
        <v>12577178.800000001</v>
      </c>
      <c r="N146" s="74"/>
      <c r="O146" s="62"/>
      <c r="P146" s="74"/>
      <c r="Q146" s="62"/>
      <c r="R146" s="68">
        <v>0.99997676770667343</v>
      </c>
      <c r="S146" s="68">
        <v>0.77738767952303933</v>
      </c>
      <c r="T146" s="100">
        <v>4749035.1325000003</v>
      </c>
      <c r="U146" s="94">
        <v>0.29353493818721599</v>
      </c>
    </row>
    <row r="147" spans="1:21" ht="13.8" x14ac:dyDescent="0.3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23</v>
      </c>
      <c r="I147" s="63">
        <v>40643449.150000013</v>
      </c>
      <c r="J147" s="75">
        <v>1</v>
      </c>
      <c r="K147" s="63">
        <v>1059476.48</v>
      </c>
      <c r="L147" s="75">
        <v>20</v>
      </c>
      <c r="M147" s="63">
        <v>36694074.32</v>
      </c>
      <c r="N147" s="75">
        <v>2</v>
      </c>
      <c r="O147" s="63">
        <v>2889898.35</v>
      </c>
      <c r="P147" s="75"/>
      <c r="Q147" s="63"/>
      <c r="R147" s="69">
        <v>0.77545488680933172</v>
      </c>
      <c r="S147" s="69">
        <v>0.75369332540738931</v>
      </c>
      <c r="T147" s="101">
        <v>16430826.830499999</v>
      </c>
      <c r="U147" s="95">
        <v>0.33748785716942697</v>
      </c>
    </row>
    <row r="148" spans="1:21" ht="13.8" x14ac:dyDescent="0.3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24</v>
      </c>
      <c r="I148" s="64">
        <v>58355315.349999987</v>
      </c>
      <c r="J148" s="76">
        <v>4</v>
      </c>
      <c r="K148" s="64">
        <v>9069269.7100000009</v>
      </c>
      <c r="L148" s="76">
        <v>17</v>
      </c>
      <c r="M148" s="64">
        <v>40940240.560000002</v>
      </c>
      <c r="N148" s="76">
        <v>3</v>
      </c>
      <c r="O148" s="64">
        <v>8345805.0800000001</v>
      </c>
      <c r="P148" s="76"/>
      <c r="Q148" s="64"/>
      <c r="R148" s="70">
        <v>0.72235372085575356</v>
      </c>
      <c r="S148" s="70">
        <v>0.59135422325833631</v>
      </c>
      <c r="T148" s="102">
        <v>3336589.335</v>
      </c>
      <c r="U148" s="96">
        <v>4.819478751326061E-2</v>
      </c>
    </row>
    <row r="149" spans="1:21" ht="13.8" x14ac:dyDescent="0.3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/>
      <c r="K149" s="63"/>
      <c r="L149" s="75">
        <v>12</v>
      </c>
      <c r="M149" s="63">
        <v>49125911.25</v>
      </c>
      <c r="N149" s="75"/>
      <c r="O149" s="63"/>
      <c r="P149" s="75"/>
      <c r="Q149" s="63"/>
      <c r="R149" s="69">
        <v>0.9602461603278174</v>
      </c>
      <c r="S149" s="69">
        <v>0.9602461603278174</v>
      </c>
      <c r="T149" s="101">
        <v>7409999.9905000003</v>
      </c>
      <c r="U149" s="95">
        <v>0.14484055069628429</v>
      </c>
    </row>
    <row r="150" spans="1:21" ht="13.8" x14ac:dyDescent="0.3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31</v>
      </c>
      <c r="I150" s="64">
        <v>41208906.290000007</v>
      </c>
      <c r="J150" s="76">
        <v>9</v>
      </c>
      <c r="K150" s="64">
        <v>10955628.23</v>
      </c>
      <c r="L150" s="76">
        <v>16</v>
      </c>
      <c r="M150" s="64">
        <v>23811374.549999997</v>
      </c>
      <c r="N150" s="76">
        <v>6</v>
      </c>
      <c r="O150" s="64">
        <v>6441903.5099999998</v>
      </c>
      <c r="P150" s="76"/>
      <c r="Q150" s="64"/>
      <c r="R150" s="70">
        <v>0.7013308942316161</v>
      </c>
      <c r="S150" s="70">
        <v>0.48033052235500873</v>
      </c>
      <c r="T150" s="102">
        <v>12838390.145500001</v>
      </c>
      <c r="U150" s="96">
        <v>0.25898003627788929</v>
      </c>
    </row>
    <row r="151" spans="1:21" ht="27.6" x14ac:dyDescent="0.3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/>
      <c r="K151" s="63"/>
      <c r="L151" s="75">
        <v>15</v>
      </c>
      <c r="M151" s="63">
        <v>43394621.149999999</v>
      </c>
      <c r="N151" s="75">
        <v>4</v>
      </c>
      <c r="O151" s="63">
        <v>10964300.539999999</v>
      </c>
      <c r="P151" s="75"/>
      <c r="Q151" s="63"/>
      <c r="R151" s="69">
        <v>0.73092692162693773</v>
      </c>
      <c r="S151" s="69">
        <v>0.73092692162693773</v>
      </c>
      <c r="T151" s="101">
        <v>4071175.1535</v>
      </c>
      <c r="U151" s="95">
        <v>6.8573741249307596E-2</v>
      </c>
    </row>
    <row r="152" spans="1:21" ht="13.8" x14ac:dyDescent="0.3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11</v>
      </c>
      <c r="I152" s="64">
        <v>44069976.599999987</v>
      </c>
      <c r="J152" s="76"/>
      <c r="K152" s="64"/>
      <c r="L152" s="76">
        <v>10</v>
      </c>
      <c r="M152" s="64">
        <v>38464976.600000001</v>
      </c>
      <c r="N152" s="76">
        <v>1</v>
      </c>
      <c r="O152" s="64">
        <v>5605000</v>
      </c>
      <c r="P152" s="76"/>
      <c r="Q152" s="64"/>
      <c r="R152" s="70">
        <v>0.84530995533996112</v>
      </c>
      <c r="S152" s="70">
        <v>0.84530995533996112</v>
      </c>
      <c r="T152" s="102">
        <v>16256138.096000001</v>
      </c>
      <c r="U152" s="96">
        <v>0.35724642473667861</v>
      </c>
    </row>
    <row r="153" spans="1:21" ht="14.4" thickBot="1" x14ac:dyDescent="0.3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35</v>
      </c>
      <c r="I153" s="65">
        <v>93956667.800000012</v>
      </c>
      <c r="J153" s="77">
        <v>5</v>
      </c>
      <c r="K153" s="65">
        <v>11757164.65</v>
      </c>
      <c r="L153" s="77">
        <v>26</v>
      </c>
      <c r="M153" s="65">
        <v>73556205.060000002</v>
      </c>
      <c r="N153" s="77">
        <v>4</v>
      </c>
      <c r="O153" s="65">
        <v>8643298.0899999999</v>
      </c>
      <c r="P153" s="77"/>
      <c r="Q153" s="65"/>
      <c r="R153" s="71">
        <v>0.90275792085084428</v>
      </c>
      <c r="S153" s="71">
        <v>0.77834748494127848</v>
      </c>
      <c r="T153" s="103">
        <v>24605557.041999999</v>
      </c>
      <c r="U153" s="97">
        <v>0.26036788362855029</v>
      </c>
    </row>
    <row r="154" spans="1:21" ht="13.8" x14ac:dyDescent="0.3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/>
      <c r="K154" s="62"/>
      <c r="L154" s="74">
        <v>31</v>
      </c>
      <c r="M154" s="62">
        <v>26871296.719999999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0.68728590414709323</v>
      </c>
      <c r="T154" s="100">
        <v>20191214.004000001</v>
      </c>
      <c r="U154" s="94">
        <v>0.51642973977649531</v>
      </c>
    </row>
    <row r="155" spans="1:21" ht="13.8" x14ac:dyDescent="0.3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33</v>
      </c>
      <c r="I155" s="63">
        <v>33423390.260000002</v>
      </c>
      <c r="J155" s="75">
        <v>4</v>
      </c>
      <c r="K155" s="63">
        <v>4299224.0999999996</v>
      </c>
      <c r="L155" s="75">
        <v>27</v>
      </c>
      <c r="M155" s="63">
        <v>26724166.159999996</v>
      </c>
      <c r="N155" s="75">
        <v>2</v>
      </c>
      <c r="O155" s="63">
        <v>2400000</v>
      </c>
      <c r="P155" s="75"/>
      <c r="Q155" s="63"/>
      <c r="R155" s="69">
        <v>0.81107850489128597</v>
      </c>
      <c r="S155" s="69">
        <v>0.69867917567559545</v>
      </c>
      <c r="T155" s="101">
        <v>12309942</v>
      </c>
      <c r="U155" s="95">
        <v>0.32183231004032908</v>
      </c>
    </row>
    <row r="156" spans="1:21" ht="13.8" x14ac:dyDescent="0.3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14786761.390000001</v>
      </c>
      <c r="J156" s="76"/>
      <c r="K156" s="64"/>
      <c r="L156" s="76">
        <v>11</v>
      </c>
      <c r="M156" s="64">
        <v>14786761.390000001</v>
      </c>
      <c r="N156" s="76"/>
      <c r="O156" s="64"/>
      <c r="P156" s="76"/>
      <c r="Q156" s="64"/>
      <c r="R156" s="70">
        <v>0.86244603078282689</v>
      </c>
      <c r="S156" s="70">
        <v>0.86244603078282689</v>
      </c>
      <c r="T156" s="102">
        <v>14747169.424000001</v>
      </c>
      <c r="U156" s="96">
        <v>0.86013680748321508</v>
      </c>
    </row>
    <row r="157" spans="1:21" ht="13.8" x14ac:dyDescent="0.3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6</v>
      </c>
      <c r="I157" s="63">
        <v>8519112.3499999996</v>
      </c>
      <c r="J157" s="75"/>
      <c r="K157" s="63"/>
      <c r="L157" s="75">
        <v>5</v>
      </c>
      <c r="M157" s="63">
        <v>5751331.54</v>
      </c>
      <c r="N157" s="75">
        <v>1</v>
      </c>
      <c r="O157" s="63">
        <v>2767780.81</v>
      </c>
      <c r="P157" s="75"/>
      <c r="Q157" s="63"/>
      <c r="R157" s="69">
        <v>0.91542865010310104</v>
      </c>
      <c r="S157" s="69">
        <v>0.91542865010310115</v>
      </c>
      <c r="T157" s="101">
        <v>0</v>
      </c>
      <c r="U157" s="95">
        <v>0</v>
      </c>
    </row>
    <row r="158" spans="1:21" ht="13.8" x14ac:dyDescent="0.3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7</v>
      </c>
      <c r="I158" s="64">
        <v>21951369.329999998</v>
      </c>
      <c r="J158" s="76">
        <v>1</v>
      </c>
      <c r="K158" s="64">
        <v>4427264.53</v>
      </c>
      <c r="L158" s="76">
        <v>6</v>
      </c>
      <c r="M158" s="64">
        <v>17524104.800000001</v>
      </c>
      <c r="N158" s="76"/>
      <c r="O158" s="64"/>
      <c r="P158" s="76"/>
      <c r="Q158" s="64"/>
      <c r="R158" s="70">
        <v>0.92824560726183603</v>
      </c>
      <c r="S158" s="70">
        <v>0.74103228173401869</v>
      </c>
      <c r="T158" s="102">
        <v>6484206.432</v>
      </c>
      <c r="U158" s="96">
        <v>0.27419410819429468</v>
      </c>
    </row>
    <row r="159" spans="1:21" ht="13.8" x14ac:dyDescent="0.3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/>
      <c r="K159" s="63"/>
      <c r="L159" s="75">
        <v>22</v>
      </c>
      <c r="M159" s="63">
        <v>30662616.170000002</v>
      </c>
      <c r="N159" s="75"/>
      <c r="O159" s="63"/>
      <c r="P159" s="75"/>
      <c r="Q159" s="63"/>
      <c r="R159" s="69">
        <v>0.95202608297854296</v>
      </c>
      <c r="S159" s="69">
        <v>0.95202608297854296</v>
      </c>
      <c r="T159" s="101">
        <v>15855229.128</v>
      </c>
      <c r="U159" s="95">
        <v>0.49227996716814848</v>
      </c>
    </row>
    <row r="160" spans="1:21" ht="13.8" x14ac:dyDescent="0.3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11</v>
      </c>
      <c r="I160" s="64">
        <v>11591116.74</v>
      </c>
      <c r="J160" s="76">
        <v>2</v>
      </c>
      <c r="K160" s="64">
        <v>1061370.3999999999</v>
      </c>
      <c r="L160" s="76">
        <v>9</v>
      </c>
      <c r="M160" s="64">
        <v>10529746.340000002</v>
      </c>
      <c r="N160" s="76"/>
      <c r="O160" s="64"/>
      <c r="P160" s="76"/>
      <c r="Q160" s="64"/>
      <c r="R160" s="70">
        <v>0.60661191112960722</v>
      </c>
      <c r="S160" s="70">
        <v>0.55106593215257238</v>
      </c>
      <c r="T160" s="102">
        <v>6243134.1600000001</v>
      </c>
      <c r="U160" s="96">
        <v>0.32672947992724077</v>
      </c>
    </row>
    <row r="161" spans="1:21" ht="27.6" x14ac:dyDescent="0.3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14</v>
      </c>
      <c r="I161" s="63">
        <v>14275473.630000001</v>
      </c>
      <c r="J161" s="75">
        <v>3</v>
      </c>
      <c r="K161" s="63">
        <v>3647190.45</v>
      </c>
      <c r="L161" s="75">
        <v>11</v>
      </c>
      <c r="M161" s="63">
        <v>10628283.18</v>
      </c>
      <c r="N161" s="75"/>
      <c r="O161" s="63"/>
      <c r="P161" s="75"/>
      <c r="Q161" s="63"/>
      <c r="R161" s="69">
        <v>0.74823389272291074</v>
      </c>
      <c r="S161" s="69">
        <v>0.55707025229767015</v>
      </c>
      <c r="T161" s="101">
        <v>2956964.6320000002</v>
      </c>
      <c r="U161" s="95">
        <v>0.15498618221645161</v>
      </c>
    </row>
    <row r="162" spans="1:21" ht="13.8" x14ac:dyDescent="0.3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20</v>
      </c>
      <c r="I162" s="64">
        <v>14833372.439999999</v>
      </c>
      <c r="J162" s="76">
        <v>3</v>
      </c>
      <c r="K162" s="64">
        <v>2259840</v>
      </c>
      <c r="L162" s="76">
        <v>16</v>
      </c>
      <c r="M162" s="64">
        <v>12013532.439999999</v>
      </c>
      <c r="N162" s="76">
        <v>1</v>
      </c>
      <c r="O162" s="64">
        <v>560000</v>
      </c>
      <c r="P162" s="76"/>
      <c r="Q162" s="64"/>
      <c r="R162" s="70">
        <v>0.87057931262807808</v>
      </c>
      <c r="S162" s="70">
        <v>0.73274433619769808</v>
      </c>
      <c r="T162" s="102">
        <v>5267848.432</v>
      </c>
      <c r="U162" s="96">
        <v>0.32130317388113078</v>
      </c>
    </row>
    <row r="163" spans="1:21" ht="13.8" x14ac:dyDescent="0.3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9451316.3500000015</v>
      </c>
      <c r="J163" s="75"/>
      <c r="K163" s="63"/>
      <c r="L163" s="75">
        <v>9</v>
      </c>
      <c r="M163" s="63">
        <v>9451316.3500000015</v>
      </c>
      <c r="N163" s="75"/>
      <c r="O163" s="63"/>
      <c r="P163" s="75"/>
      <c r="Q163" s="63"/>
      <c r="R163" s="69">
        <v>0.5351028304582498</v>
      </c>
      <c r="S163" s="69">
        <v>0.5351028304582498</v>
      </c>
      <c r="T163" s="101">
        <v>4825543.04</v>
      </c>
      <c r="U163" s="95">
        <v>0.27320657182341668</v>
      </c>
    </row>
    <row r="164" spans="1:21" ht="13.8" x14ac:dyDescent="0.3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16</v>
      </c>
      <c r="I164" s="64">
        <v>26448982.43</v>
      </c>
      <c r="J164" s="76">
        <v>2</v>
      </c>
      <c r="K164" s="64">
        <v>5200000</v>
      </c>
      <c r="L164" s="76">
        <v>12</v>
      </c>
      <c r="M164" s="64">
        <v>16584405.710000001</v>
      </c>
      <c r="N164" s="76">
        <v>2</v>
      </c>
      <c r="O164" s="64">
        <v>4664576.72</v>
      </c>
      <c r="P164" s="76"/>
      <c r="Q164" s="64"/>
      <c r="R164" s="70">
        <v>0.76543406144138348</v>
      </c>
      <c r="S164" s="70">
        <v>0.58272275994978118</v>
      </c>
      <c r="T164" s="102">
        <v>11485215.808</v>
      </c>
      <c r="U164" s="96">
        <v>0.40355360157530867</v>
      </c>
    </row>
    <row r="165" spans="1:21" ht="13.8" x14ac:dyDescent="0.3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5046473.5600000015</v>
      </c>
      <c r="J165" s="75"/>
      <c r="K165" s="63"/>
      <c r="L165" s="75">
        <v>5</v>
      </c>
      <c r="M165" s="63">
        <v>5046473.5600000015</v>
      </c>
      <c r="N165" s="75"/>
      <c r="O165" s="63"/>
      <c r="P165" s="75"/>
      <c r="Q165" s="63"/>
      <c r="R165" s="69">
        <v>0.3393307446830901</v>
      </c>
      <c r="S165" s="69">
        <v>0.3393307446830901</v>
      </c>
      <c r="T165" s="101">
        <v>4991670.6720000003</v>
      </c>
      <c r="U165" s="95">
        <v>0.33564573482923399</v>
      </c>
    </row>
    <row r="166" spans="1:21" ht="13.8" x14ac:dyDescent="0.3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17</v>
      </c>
      <c r="I166" s="64">
        <v>13097761.039999999</v>
      </c>
      <c r="J166" s="76">
        <v>1</v>
      </c>
      <c r="K166" s="64">
        <v>196880</v>
      </c>
      <c r="L166" s="76">
        <v>15</v>
      </c>
      <c r="M166" s="64">
        <v>12558481.039999999</v>
      </c>
      <c r="N166" s="76">
        <v>1</v>
      </c>
      <c r="O166" s="64">
        <v>342400</v>
      </c>
      <c r="P166" s="76"/>
      <c r="Q166" s="64"/>
      <c r="R166" s="70">
        <v>0.56189010339762746</v>
      </c>
      <c r="S166" s="70">
        <v>0.55321728549698068</v>
      </c>
      <c r="T166" s="102">
        <v>6622452.8159999996</v>
      </c>
      <c r="U166" s="96">
        <v>0.29172758700118678</v>
      </c>
    </row>
    <row r="167" spans="1:21" ht="13.8" x14ac:dyDescent="0.3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3</v>
      </c>
      <c r="I167" s="63">
        <v>7010902.4000000004</v>
      </c>
      <c r="J167" s="75"/>
      <c r="K167" s="63"/>
      <c r="L167" s="75">
        <v>3</v>
      </c>
      <c r="M167" s="63">
        <v>7010902.4000000004</v>
      </c>
      <c r="N167" s="75"/>
      <c r="O167" s="63"/>
      <c r="P167" s="75"/>
      <c r="Q167" s="63"/>
      <c r="R167" s="69">
        <v>0.92977660648961546</v>
      </c>
      <c r="S167" s="69">
        <v>0.92977660648961546</v>
      </c>
      <c r="T167" s="101">
        <v>3330902.4</v>
      </c>
      <c r="U167" s="95">
        <v>0.4417398721768136</v>
      </c>
    </row>
    <row r="168" spans="1:21" ht="27.6" x14ac:dyDescent="0.3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13</v>
      </c>
      <c r="I168" s="64">
        <v>9604767.4000000004</v>
      </c>
      <c r="J168" s="76">
        <v>1</v>
      </c>
      <c r="K168" s="64">
        <v>574276.80000000005</v>
      </c>
      <c r="L168" s="76">
        <v>11</v>
      </c>
      <c r="M168" s="64">
        <v>7910890.5999999996</v>
      </c>
      <c r="N168" s="76">
        <v>1</v>
      </c>
      <c r="O168" s="64">
        <v>1119600</v>
      </c>
      <c r="P168" s="76"/>
      <c r="Q168" s="64"/>
      <c r="R168" s="70">
        <v>0.6745222969936614</v>
      </c>
      <c r="S168" s="70">
        <v>0.6288705746427069</v>
      </c>
      <c r="T168" s="102">
        <v>3290302.0240000002</v>
      </c>
      <c r="U168" s="96">
        <v>0.26156019962922278</v>
      </c>
    </row>
    <row r="169" spans="1:21" ht="14.4" thickBot="1" x14ac:dyDescent="0.3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7563183.6639999999</v>
      </c>
      <c r="U169" s="97">
        <v>0.2794103946196389</v>
      </c>
    </row>
    <row r="170" spans="1:21" ht="13.8" x14ac:dyDescent="0.3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9</v>
      </c>
      <c r="I170" s="62">
        <v>18412050.710000001</v>
      </c>
      <c r="J170" s="74"/>
      <c r="K170" s="62"/>
      <c r="L170" s="74">
        <v>6</v>
      </c>
      <c r="M170" s="62">
        <v>12568160.800000001</v>
      </c>
      <c r="N170" s="74">
        <v>3</v>
      </c>
      <c r="O170" s="62">
        <v>5843889.9100000001</v>
      </c>
      <c r="P170" s="74"/>
      <c r="Q170" s="62"/>
      <c r="R170" s="68">
        <v>0.70592182083261656</v>
      </c>
      <c r="S170" s="68">
        <v>0.70592182083261656</v>
      </c>
      <c r="T170" s="100">
        <v>4751889.9014999997</v>
      </c>
      <c r="U170" s="94">
        <v>0.26690164337036509</v>
      </c>
    </row>
    <row r="171" spans="1:21" ht="13.8" x14ac:dyDescent="0.3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0.77068590507641732</v>
      </c>
      <c r="S171" s="69">
        <v>0.66070182333728544</v>
      </c>
      <c r="T171" s="101">
        <v>17948182.686000001</v>
      </c>
      <c r="U171" s="95">
        <v>0.56405246407619802</v>
      </c>
    </row>
    <row r="172" spans="1:21" ht="13.8" x14ac:dyDescent="0.3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5924602.5434999997</v>
      </c>
      <c r="U172" s="96">
        <v>0.34652198974284593</v>
      </c>
    </row>
    <row r="173" spans="1:21" ht="13.8" x14ac:dyDescent="0.3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10</v>
      </c>
      <c r="I173" s="63">
        <v>21692976.27</v>
      </c>
      <c r="J173" s="75">
        <v>1</v>
      </c>
      <c r="K173" s="63">
        <v>2911560</v>
      </c>
      <c r="L173" s="75">
        <v>7</v>
      </c>
      <c r="M173" s="63">
        <v>13881416.970000001</v>
      </c>
      <c r="N173" s="75">
        <v>2</v>
      </c>
      <c r="O173" s="63">
        <v>4899999.3</v>
      </c>
      <c r="P173" s="75"/>
      <c r="Q173" s="63"/>
      <c r="R173" s="69">
        <v>0.99408026079947176</v>
      </c>
      <c r="S173" s="69">
        <v>0.82172700090374828</v>
      </c>
      <c r="T173" s="101">
        <v>1101893.1915</v>
      </c>
      <c r="U173" s="95">
        <v>6.5227879079231665E-2</v>
      </c>
    </row>
    <row r="174" spans="1:21" ht="13.8" x14ac:dyDescent="0.3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6</v>
      </c>
      <c r="I174" s="64">
        <v>8987664.1900000013</v>
      </c>
      <c r="J174" s="76">
        <v>2</v>
      </c>
      <c r="K174" s="64">
        <v>3324142.74</v>
      </c>
      <c r="L174" s="76">
        <v>3</v>
      </c>
      <c r="M174" s="64">
        <v>3998636.95</v>
      </c>
      <c r="N174" s="76">
        <v>1</v>
      </c>
      <c r="O174" s="64">
        <v>1664884.5</v>
      </c>
      <c r="P174" s="76"/>
      <c r="Q174" s="64"/>
      <c r="R174" s="70">
        <v>0.41862432295925939</v>
      </c>
      <c r="S174" s="70">
        <v>0.22859170380880711</v>
      </c>
      <c r="T174" s="102">
        <v>0</v>
      </c>
      <c r="U174" s="96">
        <v>0</v>
      </c>
    </row>
    <row r="175" spans="1:21" ht="13.8" x14ac:dyDescent="0.3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16839971.620000001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13316227.206499999</v>
      </c>
      <c r="U175" s="95">
        <v>0.54912340544145777</v>
      </c>
    </row>
    <row r="176" spans="1:21" ht="13.8" x14ac:dyDescent="0.3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/>
      <c r="K176" s="64"/>
      <c r="L176" s="76">
        <v>3</v>
      </c>
      <c r="M176" s="64">
        <v>5941847.1099999994</v>
      </c>
      <c r="N176" s="76"/>
      <c r="O176" s="64"/>
      <c r="P176" s="76"/>
      <c r="Q176" s="64"/>
      <c r="R176" s="70">
        <v>0.48691583735740318</v>
      </c>
      <c r="S176" s="70">
        <v>0.48691583735740318</v>
      </c>
      <c r="T176" s="102">
        <v>2913557.8975</v>
      </c>
      <c r="U176" s="96">
        <v>0.23875698197668499</v>
      </c>
    </row>
    <row r="177" spans="1:21" ht="13.8" x14ac:dyDescent="0.3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/>
      <c r="K177" s="63"/>
      <c r="L177" s="75">
        <v>4</v>
      </c>
      <c r="M177" s="63">
        <v>8099700</v>
      </c>
      <c r="N177" s="75"/>
      <c r="O177" s="63"/>
      <c r="P177" s="75"/>
      <c r="Q177" s="63"/>
      <c r="R177" s="69">
        <v>0.52408726337311562</v>
      </c>
      <c r="S177" s="69">
        <v>0.52408726337311562</v>
      </c>
      <c r="T177" s="101">
        <v>0</v>
      </c>
      <c r="U177" s="95">
        <v>0</v>
      </c>
    </row>
    <row r="178" spans="1:21" ht="13.8" x14ac:dyDescent="0.3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14</v>
      </c>
      <c r="I178" s="64">
        <v>17092846.25</v>
      </c>
      <c r="J178" s="76">
        <v>1</v>
      </c>
      <c r="K178" s="64">
        <v>440365.81</v>
      </c>
      <c r="L178" s="76">
        <v>11</v>
      </c>
      <c r="M178" s="64">
        <v>15464030.640000001</v>
      </c>
      <c r="N178" s="76">
        <v>2</v>
      </c>
      <c r="O178" s="64">
        <v>1188449.8</v>
      </c>
      <c r="P178" s="76"/>
      <c r="Q178" s="64"/>
      <c r="R178" s="70">
        <v>0.61660668561154852</v>
      </c>
      <c r="S178" s="70">
        <v>0.59953389046245975</v>
      </c>
      <c r="T178" s="102">
        <v>8209882.0545000006</v>
      </c>
      <c r="U178" s="96">
        <v>0.31829363527259008</v>
      </c>
    </row>
    <row r="179" spans="1:21" ht="13.8" x14ac:dyDescent="0.3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7.6" x14ac:dyDescent="0.3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5</v>
      </c>
      <c r="I180" s="64">
        <v>10075759.359999999</v>
      </c>
      <c r="J180" s="76">
        <v>3</v>
      </c>
      <c r="K180" s="64">
        <v>6258285.7200000007</v>
      </c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0.41458449153822491</v>
      </c>
      <c r="S180" s="70">
        <v>0.100518683252144</v>
      </c>
      <c r="T180" s="102">
        <v>0</v>
      </c>
      <c r="U180" s="96">
        <v>0</v>
      </c>
    </row>
    <row r="181" spans="1:21" ht="13.8" x14ac:dyDescent="0.3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17</v>
      </c>
      <c r="I181" s="63">
        <v>26128187.059999999</v>
      </c>
      <c r="J181" s="75">
        <v>4</v>
      </c>
      <c r="K181" s="63">
        <v>2129537.71</v>
      </c>
      <c r="L181" s="75">
        <v>13</v>
      </c>
      <c r="M181" s="63">
        <v>23998649.349999998</v>
      </c>
      <c r="N181" s="75"/>
      <c r="O181" s="63"/>
      <c r="P181" s="75"/>
      <c r="Q181" s="63"/>
      <c r="R181" s="69">
        <v>0.73801904260792273</v>
      </c>
      <c r="S181" s="69">
        <v>0.67786793536414025</v>
      </c>
      <c r="T181" s="101">
        <v>2917628.6094999998</v>
      </c>
      <c r="U181" s="95">
        <v>8.2411591287370217E-2</v>
      </c>
    </row>
    <row r="182" spans="1:21" ht="27.6" x14ac:dyDescent="0.3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7</v>
      </c>
      <c r="I182" s="64">
        <v>15369395.68</v>
      </c>
      <c r="J182" s="76">
        <v>3</v>
      </c>
      <c r="K182" s="64">
        <v>7210978.8599999994</v>
      </c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0.59165531115119707</v>
      </c>
      <c r="S182" s="70">
        <v>0.25222411402360972</v>
      </c>
      <c r="T182" s="102">
        <v>5315756.7680000002</v>
      </c>
      <c r="U182" s="96">
        <v>0.25022035405070031</v>
      </c>
    </row>
    <row r="183" spans="1:21" ht="13.8" x14ac:dyDescent="0.3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22</v>
      </c>
      <c r="I183" s="63">
        <v>59227430.020000003</v>
      </c>
      <c r="J183" s="75"/>
      <c r="K183" s="63"/>
      <c r="L183" s="75">
        <v>21</v>
      </c>
      <c r="M183" s="63">
        <v>56401509.670000002</v>
      </c>
      <c r="N183" s="75">
        <v>1</v>
      </c>
      <c r="O183" s="63">
        <v>2825920.35</v>
      </c>
      <c r="P183" s="75"/>
      <c r="Q183" s="63"/>
      <c r="R183" s="69">
        <v>0.98090866598653026</v>
      </c>
      <c r="S183" s="69">
        <v>0.98090866598653026</v>
      </c>
      <c r="T183" s="101">
        <v>20071155.466499999</v>
      </c>
      <c r="U183" s="95">
        <v>0.3490681446054415</v>
      </c>
    </row>
    <row r="184" spans="1:21" ht="27.6" x14ac:dyDescent="0.3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/>
      <c r="K184" s="64"/>
      <c r="L184" s="76">
        <v>12</v>
      </c>
      <c r="M184" s="64">
        <v>33091750.649999999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0.98542443043158412</v>
      </c>
      <c r="T184" s="102">
        <v>18097118.451499999</v>
      </c>
      <c r="U184" s="96">
        <v>0.53890598992901262</v>
      </c>
    </row>
    <row r="185" spans="1:21" ht="28.2" thickBot="1" x14ac:dyDescent="0.3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3325000</v>
      </c>
      <c r="U185" s="97">
        <v>0.20567553123051499</v>
      </c>
    </row>
    <row r="186" spans="1:21" ht="13.8" thickBot="1" x14ac:dyDescent="0.3">
      <c r="F186" s="18"/>
      <c r="G186" s="17"/>
      <c r="I186" s="17"/>
      <c r="K186" s="17"/>
      <c r="M186" s="17"/>
      <c r="O186" s="17"/>
      <c r="R186" s="19"/>
      <c r="S186" s="19"/>
    </row>
    <row r="187" spans="1:21" ht="42" thickBot="1" x14ac:dyDescent="0.3">
      <c r="B187" s="122" t="s">
        <v>380</v>
      </c>
      <c r="C187" s="122">
        <f>COUNTIF(H6:H185,0)</f>
        <v>0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2581</v>
      </c>
      <c r="I187" s="109">
        <f t="shared" si="0"/>
        <v>4899315190.7500019</v>
      </c>
      <c r="J187" s="110">
        <f t="shared" si="0"/>
        <v>218</v>
      </c>
      <c r="K187" s="111">
        <f t="shared" si="0"/>
        <v>340503118.18000007</v>
      </c>
      <c r="L187" s="112">
        <f t="shared" si="0"/>
        <v>2166</v>
      </c>
      <c r="M187" s="113">
        <f t="shared" si="0"/>
        <v>4207930921.5900016</v>
      </c>
      <c r="N187" s="114">
        <f t="shared" si="0"/>
        <v>196</v>
      </c>
      <c r="O187" s="115">
        <f t="shared" si="0"/>
        <v>349714162.18000013</v>
      </c>
      <c r="P187" s="116">
        <f t="shared" si="0"/>
        <v>1</v>
      </c>
      <c r="Q187" s="117">
        <f t="shared" si="0"/>
        <v>1166988.8</v>
      </c>
      <c r="R187" s="118">
        <f>SUBTOTAL(101,R6:R185)</f>
        <v>0.79934904359534664</v>
      </c>
      <c r="S187" s="119">
        <f>SUBTOTAL(101,S6:S185)</f>
        <v>0.74118204507814134</v>
      </c>
      <c r="T187" s="120">
        <f>SUBTOTAL(109,T6:T185)</f>
        <v>1984632477.6174994</v>
      </c>
      <c r="U187" s="121">
        <f>SUBTOTAL(101,U6:U185)</f>
        <v>0.35920294650272494</v>
      </c>
    </row>
    <row r="188" spans="1:21" x14ac:dyDescent="0.25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5">
      <c r="B189" s="126" t="s">
        <v>593</v>
      </c>
      <c r="C189" s="126"/>
      <c r="D189" s="126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5">
      <c r="B190" s="126"/>
      <c r="C190" s="126"/>
      <c r="D190" s="126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5">
      <c r="B191" s="126"/>
      <c r="C191" s="126"/>
      <c r="D191" s="126"/>
    </row>
    <row r="192" spans="1:21" x14ac:dyDescent="0.25">
      <c r="B192" s="126"/>
      <c r="C192" s="126"/>
      <c r="D192" s="126"/>
    </row>
    <row r="194" spans="11:11" x14ac:dyDescent="0.25">
      <c r="K194" s="17"/>
    </row>
    <row r="195" spans="11:11" x14ac:dyDescent="0.25">
      <c r="K195" s="17"/>
    </row>
  </sheetData>
  <sheetProtection algorithmName="SHA-512" hashValue="8cuCcN2dHLnbHqdZpZlHBOewb0XGQ1NYjmx1vNH1iJG+S3s/2AG1AofhqBjtSGCcQmfARi+am3P4atYyWYsZRA==" saltValue="a9GCE147freLG4mKcrbU/A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0.2439999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3.2" x14ac:dyDescent="0.25"/>
  <cols>
    <col min="2" max="2" width="11.5546875" customWidth="1"/>
    <col min="3" max="3" width="16.44140625" bestFit="1" customWidth="1"/>
    <col min="4" max="4" width="15.44140625" bestFit="1" customWidth="1"/>
    <col min="5" max="5" width="10.5546875" bestFit="1" customWidth="1"/>
    <col min="6" max="6" width="19.5546875" customWidth="1"/>
    <col min="7" max="7" width="25.44140625" customWidth="1"/>
    <col min="8" max="8" width="10.44140625" bestFit="1" customWidth="1"/>
    <col min="9" max="9" width="14.44140625" bestFit="1" customWidth="1"/>
    <col min="10" max="10" width="22.44140625" bestFit="1" customWidth="1"/>
    <col min="12" max="12" width="14.44140625" bestFit="1" customWidth="1"/>
    <col min="13" max="13" width="22.44140625" bestFit="1" customWidth="1"/>
    <col min="15" max="15" width="10.44140625" style="2" bestFit="1" customWidth="1"/>
    <col min="17" max="17" width="11.44140625" bestFit="1" customWidth="1"/>
  </cols>
  <sheetData>
    <row r="1" spans="2:18" x14ac:dyDescent="0.25">
      <c r="P1" s="14" t="s">
        <v>27</v>
      </c>
    </row>
    <row r="3" spans="2:18" x14ac:dyDescent="0.25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6.4" x14ac:dyDescent="0.25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5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5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5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5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5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5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5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5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5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5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5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5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5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5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5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5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5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5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5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5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5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5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5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5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5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5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5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5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5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5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5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5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5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5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5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5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5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5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5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5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5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5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5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5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5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5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5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5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5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5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5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5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5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5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5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5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5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5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5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5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5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5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5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5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5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5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5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5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5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5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5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5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5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5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5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5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5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5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5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5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5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5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5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5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5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5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5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5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5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5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5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5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5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5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5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5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5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5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5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5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5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5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5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5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5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5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5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5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5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5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5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5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5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5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5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5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5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5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5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5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5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5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5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5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5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5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5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5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5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5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5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5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5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5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5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5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5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5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5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5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5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5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5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5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5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5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5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5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5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5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5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5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5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5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5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5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5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5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5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5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5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5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5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5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5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5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5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5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5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5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5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5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5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5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5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5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5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5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5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5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2025-09-04T07:30:29Z</dcterms:modified>
</cp:coreProperties>
</file>