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J:\SF\IROP2\8 - Integrované nástroje\03 CLLD\07 Tabulky\čerpání MAS\Na web\"/>
    </mc:Choice>
  </mc:AlternateContent>
  <xr:revisionPtr revIDLastSave="0" documentId="13_ncr:1_{47C26E37-8EDD-43CB-8A87-11D0127931D9}" xr6:coauthVersionLast="47" xr6:coauthVersionMax="47" xr10:uidLastSave="{00000000-0000-0000-0000-000000000000}"/>
  <bookViews>
    <workbookView xWindow="28680" yWindow="-120" windowWidth="29040" windowHeight="17640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List1!$A$5:$S$185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7" i="14" l="1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R187" i="14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<sst xmlns="http://schemas.openxmlformats.org/spreadsheetml/2006/main" count="765" uniqueCount="591">
  <si>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</si>
  <si>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</si>
  <si>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</si>
  <si>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</si>
  <si>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</si>
  <si>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</si>
  <si>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</si>
  <si>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</si>
  <si>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</si>
  <si>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</si>
  <si>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</si>
  <si>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</si>
  <si>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</si>
  <si>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</si>
  <si>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</si>
  <si>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</si>
  <si>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</si>
  <si>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</si>
  <si>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</si>
  <si>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</si>
  <si>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</si>
  <si>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</si>
  <si>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</si>
  <si>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</si>
  <si>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</si>
  <si>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</si>
  <si>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</si>
  <si>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</si>
  <si>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</si>
  <si>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</si>
  <si>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</si>
  <si>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</si>
  <si>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</si>
  <si>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</si>
  <si>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</si>
  <si>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</si>
  <si>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</si>
  <si>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</si>
  <si>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</si>
  <si>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</si>
  <si>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</si>
  <si>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</si>
  <si>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</si>
  <si>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</si>
  <si>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</si>
  <si>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</si>
  <si>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</si>
  <si>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</si>
  <si>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</si>
  <si>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</si>
  <si>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</si>
  <si>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</si>
  <si>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</si>
  <si>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</si>
  <si>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</si>
  <si>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</si>
  <si>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</si>
  <si>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</si>
  <si>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</si>
  <si>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</si>
  <si>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</si>
  <si>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</si>
  <si>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</si>
  <si>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</si>
  <si>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</si>
  <si>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</si>
  <si>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</si>
  <si>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</si>
  <si>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</si>
  <si>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</si>
  <si>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</si>
  <si>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</si>
  <si>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</si>
  <si>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</si>
  <si>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</si>
  <si>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</si>
  <si>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</si>
  <si>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</si>
  <si>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</si>
  <si>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</si>
  <si>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</si>
  <si>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</si>
  <si>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</si>
  <si>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</si>
  <si>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</si>
  <si>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</si>
  <si>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</si>
  <si>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</si>
  <si>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</si>
  <si>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</si>
  <si>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</si>
  <si>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</si>
  <si>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</si>
  <si>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</si>
  <si>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</si>
  <si>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</si>
  <si>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</si>
  <si>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</si>
  <si>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</si>
  <si>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</si>
  <si>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</si>
  <si>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</si>
  <si>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</si>
  <si>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</si>
  <si>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</si>
  <si>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</si>
  <si>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</si>
  <si>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</si>
  <si>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</si>
  <si>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</si>
  <si>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</si>
  <si>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</si>
  <si>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</si>
  <si>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</si>
  <si>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</si>
  <si>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</si>
  <si>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</si>
  <si>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</si>
  <si>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</si>
  <si>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</si>
  <si>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</si>
  <si>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</si>
  <si>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</si>
  <si>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</si>
  <si>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</si>
  <si>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</si>
  <si>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</si>
  <si>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</si>
  <si>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</si>
  <si>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</si>
  <si>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</si>
  <si>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</si>
  <si>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</si>
  <si>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</si>
  <si>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</si>
  <si>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</si>
  <si>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</si>
  <si>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</si>
  <si>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</si>
  <si>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</si>
  <si>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</si>
  <si>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</si>
  <si>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</si>
  <si>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</si>
  <si>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</si>
  <si>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</si>
  <si>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</si>
  <si>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</si>
  <si>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</si>
  <si>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</si>
  <si>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</si>
  <si>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</si>
  <si>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</si>
  <si>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</si>
  <si>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</si>
  <si>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</si>
  <si>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</si>
  <si>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</si>
  <si>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</si>
  <si>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</si>
  <si>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</si>
  <si>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</si>
  <si>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</si>
  <si>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</si>
  <si>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</si>
  <si>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</si>
  <si>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</si>
  <si>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</si>
  <si>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</si>
  <si>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</si>
  <si>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</si>
  <si>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</si>
  <si>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</si>
  <si>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</si>
  <si>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</si>
  <si>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</si>
  <si>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</si>
  <si>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</si>
  <si>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</si>
  <si>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</si>
  <si>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</si>
  <si>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</si>
  <si>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</si>
  <si>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</si>
  <si>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</si>
  <si>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</si>
  <si>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</si>
  <si>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</si>
  <si>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</si>
  <si>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</si>
  <si>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</si>
  <si>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</si>
  <si>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</si>
  <si>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</si>
  <si>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</si>
  <si>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</si>
  <si>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</si>
  <si>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</si>
  <si>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</si>
  <si>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</si>
  <si>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</si>
  <si>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</si>
  <si>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</si>
  <si>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</si>
  <si>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</si>
  <si>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</si>
  <si>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</si>
  <si>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</si>
  <si>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</si>
  <si>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</si>
  <si>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</si>
  <si>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</si>
  <si>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</si>
  <si>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</si>
  <si>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</si>
  <si>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</si>
  <si>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</si>
  <si>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</si>
  <si>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</si>
  <si>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</si>
  <si>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</si>
  <si>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</si>
  <si>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</si>
  <si>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</si>
  <si>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</si>
  <si>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</si>
  <si>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</si>
  <si>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</si>
  <si>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</si>
  <si>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</si>
  <si>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</si>
  <si>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</si>
  <si>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</si>
  <si>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</si>
  <si>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</si>
  <si>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</si>
  <si>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</si>
  <si>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</si>
  <si>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</si>
  <si>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</si>
  <si>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</si>
  <si>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</si>
  <si>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</si>
  <si>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</si>
  <si>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</si>
  <si>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</si>
  <si>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</si>
  <si>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</si>
  <si>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</si>
  <si>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</si>
  <si>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</si>
  <si>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</si>
  <si>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</si>
  <si>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</si>
  <si>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</si>
  <si>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</si>
  <si>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</si>
  <si>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</si>
  <si>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</si>
  <si>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</si>
  <si>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</si>
  <si>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</si>
  <si>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</si>
  <si>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</si>
  <si>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</si>
  <si>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</si>
  <si>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</si>
  <si>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</si>
  <si>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</si>
  <si>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</si>
  <si>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</si>
  <si>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</si>
  <si>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</si>
  <si>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</si>
  <si>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</si>
  <si>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</si>
  <si>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</si>
  <si>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</si>
  <si>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</si>
  <si>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</si>
  <si>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</si>
  <si>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</si>
  <si>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</si>
  <si>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</si>
  <si>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</si>
  <si>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</si>
  <si>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</si>
  <si>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</si>
  <si>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</si>
  <si>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</si>
  <si>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</si>
  <si>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</si>
  <si>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</si>
  <si>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</si>
  <si>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</si>
  <si>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</si>
  <si>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</si>
  <si>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</si>
  <si>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</si>
  <si>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</si>
  <si>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</si>
  <si>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</si>
  <si>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</si>
  <si>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</si>
  <si>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</si>
  <si>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</si>
  <si>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</si>
  <si>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</si>
  <si>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</si>
  <si>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</si>
  <si>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</si>
  <si>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</si>
  <si>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</si>
  <si>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</si>
  <si>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</si>
  <si>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</si>
  <si>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</si>
  <si>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</si>
  <si>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</si>
  <si>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</si>
  <si>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</si>
  <si>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</si>
  <si>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</si>
  <si>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</si>
  <si>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</si>
  <si>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</si>
  <si>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</si>
  <si>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</si>
  <si>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</si>
  <si>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</si>
  <si>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</si>
  <si>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</si>
  <si>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</si>
  <si>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</si>
  <si>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</si>
  <si>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</si>
  <si>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</si>
  <si>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</si>
  <si>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</si>
  <si>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</si>
  <si>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</si>
  <si>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</si>
  <si>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</si>
  <si>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</si>
  <si>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</si>
  <si>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</si>
  <si>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</si>
  <si>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</si>
  <si>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</si>
  <si>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</si>
  <si>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</si>
  <si>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</si>
  <si>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</si>
  <si>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</si>
  <si>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</si>
  <si>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</si>
  <si>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</si>
  <si>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</si>
  <si>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</si>
  <si>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</si>
  <si>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</si>
  <si>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</si>
  <si>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</si>
  <si>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</si>
  <si>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</si>
  <si>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</si>
  <si>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</si>
  <si>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</si>
  <si>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</si>
  <si>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</si>
  <si>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</si>
  <si>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</si>
  <si>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</si>
  <si>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</si>
  <si>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</si>
  <si>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</si>
  <si>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</si>
  <si>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</si>
  <si>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Příspěvek unie zaregistrovaných žádostí (všechny stavy)</t>
  </si>
  <si>
    <t>Počet žádostí v procesu hodnocení</t>
  </si>
  <si>
    <t xml:space="preserve">Příspěvek unie hodnocených žádostí </t>
  </si>
  <si>
    <t>Počet projektů v realizaci</t>
  </si>
  <si>
    <t xml:space="preserve">Příspěvek unie projektů v realizaci </t>
  </si>
  <si>
    <t>Příspěvek unie projektů v zásobníku</t>
  </si>
  <si>
    <t>Celková alokace PR IROP</t>
  </si>
  <si>
    <t>Objem prostředků v právních aktech (v realizaci) (v %)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</si>
  <si>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</si>
  <si>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</si>
  <si>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</si>
  <si>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</si>
  <si>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Příspěvek unie projektů v negativních stavech</t>
  </si>
  <si>
    <t>Počet projektů v negat. stavech</t>
  </si>
  <si>
    <t>Počet projektů v zásobníku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</si>
  <si>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</si>
  <si>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</si>
  <si>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</si>
  <si>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</si>
  <si>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</si>
  <si>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</si>
  <si>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</si>
  <si>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</si>
  <si>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</si>
  <si>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</si>
  <si>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</si>
  <si>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</si>
  <si>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</si>
  <si>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</si>
  <si>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</si>
  <si>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</si>
  <si>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</si>
  <si>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</si>
  <si>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</si>
  <si>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</si>
  <si>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</si>
  <si>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</si>
  <si>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</si>
  <si>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</si>
  <si>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</si>
  <si>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</si>
  <si>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</si>
  <si>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</si>
  <si>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</si>
  <si>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</si>
  <si>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</si>
  <si>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</si>
  <si>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</si>
  <si>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</si>
  <si>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</si>
  <si>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</si>
  <si>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</si>
  <si>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</si>
  <si>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</si>
  <si>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</si>
  <si>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</si>
  <si>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</si>
  <si>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</si>
  <si>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</si>
  <si>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</si>
  <si>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</si>
  <si>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</si>
  <si>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</si>
  <si>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</si>
  <si>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</si>
  <si>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</si>
  <si>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</si>
  <si>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</si>
  <si>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</si>
  <si>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</si>
  <si>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</si>
  <si>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</si>
  <si>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</si>
  <si>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</si>
  <si>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</si>
  <si>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</si>
  <si>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</si>
  <si>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</si>
  <si>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</si>
  <si>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</si>
  <si>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</si>
  <si>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</si>
  <si>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</si>
  <si>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</si>
  <si>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</si>
  <si>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</si>
  <si>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</si>
  <si>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</si>
  <si>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</si>
  <si>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</si>
  <si>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</si>
  <si>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</si>
  <si>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</si>
  <si>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</si>
  <si>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</si>
  <si>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</si>
  <si>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</si>
  <si>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</si>
  <si>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</si>
  <si>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</si>
  <si>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</si>
  <si>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</si>
  <si>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</si>
  <si>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</si>
  <si>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</si>
  <si>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</si>
  <si>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</si>
  <si>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</si>
  <si>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</si>
  <si>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</si>
  <si>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</si>
  <si>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</si>
  <si>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</si>
  <si>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</si>
  <si>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</si>
  <si>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</si>
  <si>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</si>
  <si>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</si>
  <si>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</si>
  <si>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</si>
  <si>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</si>
  <si>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</si>
  <si>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</si>
  <si>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</si>
  <si>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</si>
  <si>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</si>
  <si>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</si>
  <si>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</si>
  <si>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</si>
  <si>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</si>
  <si>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</si>
  <si>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</si>
  <si>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</si>
  <si>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</si>
  <si>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</si>
  <si>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</si>
  <si>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</si>
  <si>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</si>
  <si>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</si>
  <si>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</si>
  <si>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</si>
  <si>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</si>
  <si>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</si>
  <si>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</si>
  <si>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</si>
  <si>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</si>
  <si>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</si>
  <si>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</si>
  <si>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</si>
  <si>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</si>
  <si>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</si>
  <si>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</si>
  <si>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</si>
  <si>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</si>
  <si>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</si>
  <si>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</si>
  <si>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</si>
  <si>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</si>
  <si>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</si>
  <si>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</si>
  <si>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</si>
  <si>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</si>
  <si>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</si>
  <si>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</si>
  <si>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</si>
  <si>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</si>
  <si>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</si>
  <si>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</si>
  <si>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</si>
  <si>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</si>
  <si>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</si>
  <si>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</si>
  <si>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</si>
  <si>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</si>
  <si>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</si>
  <si>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</si>
  <si>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</si>
  <si>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</si>
  <si>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</si>
  <si>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</si>
  <si>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</si>
  <si>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</si>
  <si>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</si>
  <si>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</si>
  <si>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</si>
  <si>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</si>
  <si>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</si>
  <si>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</si>
  <si>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</si>
  <si>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</si>
  <si>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</si>
  <si>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</si>
  <si>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</si>
  <si>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</si>
  <si>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</si>
  <si>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</si>
  <si>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</si>
  <si>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Objem prostředků v projektech v pozitivních stavech (v %)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</si>
  <si>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</si>
  <si>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</si>
  <si>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</si>
  <si>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</si>
  <si>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</si>
  <si>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</si>
  <si>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</si>
  <si>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</si>
  <si>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</si>
  <si>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</si>
  <si>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</si>
  <si>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</si>
  <si>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</si>
  <si>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</si>
  <si>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Data k 1.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</si>
</sst>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1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</font>
  </fonts>
  <fills count="2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10" fillId="0" borderId="0"/>
    <xf numFmtId="0" fontId="11" fillId="18" borderId="16">
      <alignment horizontal="center" vertical="center" wrapText="1"/>
      <protection locked="0"/>
    </xf>
    <xf numFmtId="0" fontId="12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11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11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11" fillId="21" borderId="16">
      <alignment horizontal="center" vertical="center" wrapText="1"/>
      <protection locked="0"/>
    </xf>
    <xf numFmtId="0" fontId="11" fillId="22" borderId="16">
      <alignment horizontal="center" vertical="center" wrapText="1"/>
      <protection locked="0"/>
    </xf>
    <xf numFmtId="0" fontId="11" fillId="23" borderId="16">
      <alignment horizontal="center" vertical="center" wrapText="1"/>
      <protection locked="0"/>
    </xf>
    <xf numFmtId="0" fontId="11" fillId="24" borderId="16">
      <alignment horizontal="center" vertical="center" wrapText="1"/>
      <protection locked="0"/>
    </xf>
    <xf numFmtId="0" fontId="11" fillId="25" borderId="16">
      <alignment horizontal="center" vertical="center" wrapText="1"/>
      <protection locked="0"/>
    </xf>
    <xf numFmtId="0" fontId="11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11" fillId="27" borderId="16">
      <alignment horizontal="center" vertical="center" wrapText="1"/>
      <protection locked="0"/>
    </xf>
    <xf numFmtId="0" fontId="11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3" fillId="17" borderId="16">
      <alignment horizontal="right" vertical="center"/>
      <protection locked="0"/>
    </xf>
    <xf numFmtId="10" fontId="13" fillId="17" borderId="16">
      <alignment horizontal="right" vertical="center"/>
      <protection locked="0"/>
    </xf>
    <xf numFmtId="4" fontId="13" fillId="17" borderId="16">
      <alignment horizontal="right" vertical="center"/>
      <protection locked="0"/>
    </xf>
    <xf numFmtId="10" fontId="13" fillId="17" borderId="16">
      <alignment horizontal="right" vertical="center"/>
      <protection locked="0"/>
    </xf>
  </cellStyleXfs>
  <cellXfs count="11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1" fontId="8" fillId="7" borderId="7" xfId="0" applyNumberFormat="1" applyFont="1" applyFill="1" applyBorder="1" applyAlignment="1">
      <alignment horizontal="center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4" fontId="8" fillId="8" borderId="7" xfId="0" applyNumberFormat="1" applyFont="1" applyFill="1" applyBorder="1" applyAlignment="1">
      <alignment horizontal="center" vertical="center" wrapText="1"/>
    </xf>
    <xf numFmtId="4" fontId="8" fillId="9" borderId="7" xfId="0" applyNumberFormat="1" applyFont="1" applyFill="1" applyBorder="1" applyAlignment="1">
      <alignment horizontal="center" vertical="center" wrapText="1"/>
    </xf>
    <xf numFmtId="4" fontId="8" fillId="10" borderId="7" xfId="0" applyNumberFormat="1" applyFont="1" applyFill="1" applyBorder="1" applyAlignment="1">
      <alignment horizontal="center" vertical="center" wrapText="1"/>
    </xf>
    <xf numFmtId="4" fontId="9" fillId="10" borderId="7" xfId="0" applyNumberFormat="1" applyFont="1" applyFill="1" applyBorder="1" applyAlignment="1">
      <alignment horizontal="center" vertical="center" wrapText="1"/>
    </xf>
    <xf numFmtId="4" fontId="9" fillId="11" borderId="7" xfId="0" applyNumberFormat="1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14" borderId="4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Border="1" applyProtection="1">
      <protection hidden="1"/>
    </xf>
    <xf numFmtId="0" fontId="4" fillId="15" borderId="4" xfId="0" applyFont="1" applyFill="1" applyBorder="1" applyAlignment="1" applyProtection="1">
      <alignment horizontal="center" vertical="center" wrapText="1"/>
      <protection hidden="1"/>
    </xf>
    <xf numFmtId="164" fontId="4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8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8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9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4" fillId="13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0" borderId="10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</cellXfs>
  <cellStyles count="29"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-4155170443721095789" xfId="27" xr:uid="{016CA2FB-0E5F-4D2B-89B1-1B57D6FBC8A8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2237839951333992" xfId="28" xr:uid="{0328B3BF-63D3-448D-A115-66BF0A817E9A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5947564604640243537" xfId="26" xr:uid="{553FD6FE-7B88-4131-830C-0681F4482700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-7150873987717949458" xfId="13" xr:uid="{6A3F234E-D34C-47EB-B85D-CB8AB8B90F1B}"/>
    <cellStyle name="7743051097694830853" xfId="11" xr:uid="{B2C2687C-5C78-4A9B-BFA8-9CA9CE3798A8}"/>
    <cellStyle name="-7791765857095631332" xfId="8" xr:uid="{2A41E2E8-7356-4466-BB85-80EE77E36D16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0"/>
  <tableStyles count="0" defaultTableStyle="TableStyleMedium2" defaultPivotStyle="PivotStyleLight16"/>
  <colors>
    <mruColors>
      <color rgb="FFFF9933"/>
      <color rgb="FFB2C4CC"/>
      <color rgb="FF8490C8"/>
      <color rgb="FF92D3C9"/>
      <color rgb="FFAC8DB7"/>
      <color rgb="FFBB9D92"/>
      <color rgb="FFFFDE91"/>
      <color rgb="FFE9959D"/>
      <color rgb="FF9FC597"/>
      <color rgb="FFFAB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238125</xdr:colOff>
      <xdr:row>189</xdr:row>
      <xdr:rowOff>66676</xdr:rowOff>
    </xdr:from>
    <xdr:to>
      <xdr:col>11</xdr:col>
      <xdr:colOff>135255</xdr:colOff>
      <xdr:row>193</xdr:row>
      <xdr:rowOff>112578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5937826"/>
          <a:ext cx="5781675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T195"/>
  <sheetViews>
    <sheetView showGridLines="0" tabSelected="1" zoomScaleNormal="100" workbookViewId="0">
      <pane xSplit="4" ySplit="5" topLeftCell="F6" activePane="bottomRight" state="frozen"/>
      <selection pane="topRight" activeCell="D1" sqref="D1"/>
      <selection pane="bottomLeft" activeCell="A3" sqref="A3"/>
      <selection pane="bottomRight" activeCell="C14" sqref="C14"/>
    </sheetView>
  </sheetViews>
  <sheetFormatPr defaultRowHeight="12.75" x14ac:dyDescent="0.2"/>
  <cols>
    <col min="1" max="1" width="4.85546875" customWidth="1"/>
    <col min="2" max="2" width="20.42578125" bestFit="1" customWidth="1"/>
    <col min="3" max="3" width="24.85546875" customWidth="1"/>
    <col min="4" max="4" width="31.140625" customWidth="1"/>
    <col min="5" max="5" width="17.7109375" customWidth="1"/>
    <col min="6" max="6" width="13.42578125" customWidth="1"/>
    <col min="7" max="7" width="20" customWidth="1"/>
    <col min="9" max="9" width="18.42578125" bestFit="1" customWidth="1"/>
    <col min="11" max="11" width="18.140625" customWidth="1"/>
    <col min="13" max="13" width="19.140625" bestFit="1" customWidth="1"/>
    <col min="15" max="15" width="15.7109375" customWidth="1"/>
    <col min="18" max="18" width="11.140625" customWidth="1"/>
    <col min="19" max="19" width="10.140625" customWidth="1"/>
  </cols>
  <sheetData>
    <row r="1" spans="1:19" ht="15.75" x14ac:dyDescent="0.25">
      <c r="A1" s="112" t="s">
        <v>388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</row>
    <row r="2" spans="1:19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19" x14ac:dyDescent="0.2">
      <c r="A4" s="113" t="s">
        <v>590</v>
      </c>
      <c r="B4" s="113"/>
      <c r="C4" s="60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</row>
    <row r="5" spans="1:19" ht="77.25" thickBot="1" x14ac:dyDescent="0.25">
      <c r="A5" s="20"/>
      <c r="B5" s="20" t="s">
        <v>1</v>
      </c>
      <c r="C5" s="20" t="s">
        <v>393</v>
      </c>
      <c r="D5" s="20" t="s">
        <v>0</v>
      </c>
      <c r="E5" s="20" t="s">
        <v>2</v>
      </c>
      <c r="F5" s="21" t="s">
        <v>389</v>
      </c>
      <c r="G5" s="22" t="s">
        <v>384</v>
      </c>
      <c r="H5" s="62" t="s">
        <v>574</v>
      </c>
      <c r="I5" s="63" t="s">
        <v>378</v>
      </c>
      <c r="J5" s="64" t="s">
        <v>379</v>
      </c>
      <c r="K5" s="64" t="s">
        <v>380</v>
      </c>
      <c r="L5" s="65" t="s">
        <v>381</v>
      </c>
      <c r="M5" s="65" t="s">
        <v>382</v>
      </c>
      <c r="N5" s="66" t="s">
        <v>391</v>
      </c>
      <c r="O5" s="67" t="s">
        <v>390</v>
      </c>
      <c r="P5" s="68" t="s">
        <v>392</v>
      </c>
      <c r="Q5" s="68" t="s">
        <v>383</v>
      </c>
      <c r="R5" s="69" t="s">
        <v>575</v>
      </c>
      <c r="S5" s="70" t="s">
        <v>385</v>
      </c>
    </row>
    <row r="6" spans="1:19" x14ac:dyDescent="0.2">
      <c r="A6" s="23">
        <v>1</v>
      </c>
      <c r="B6" s="24" t="s">
        <v>199</v>
      </c>
      <c r="C6" s="24" t="s">
        <v>394</v>
      </c>
      <c r="D6" s="25" t="s">
        <v>200</v>
      </c>
      <c r="E6" s="26" t="s">
        <v>3</v>
      </c>
      <c r="F6" s="27">
        <v>45068</v>
      </c>
      <c r="G6" s="28">
        <v>11350739</v>
      </c>
      <c r="H6" s="106">
        <v>2</v>
      </c>
      <c r="I6" s="88">
        <v>4678164</v>
      </c>
      <c r="J6" s="106">
        <v>2</v>
      </c>
      <c r="K6" s="88">
        <v>4678164</v>
      </c>
      <c r="L6" s="106"/>
      <c r="M6" s="88"/>
      <c r="N6" s="106"/>
      <c r="O6" s="88"/>
      <c r="P6" s="88"/>
      <c r="Q6" s="88"/>
      <c r="R6" s="94">
        <v>0.41214620475371688</v>
      </c>
      <c r="S6" s="95">
        <v>0</v>
      </c>
    </row>
    <row r="7" spans="1:19" x14ac:dyDescent="0.2">
      <c r="A7" s="29">
        <v>2</v>
      </c>
      <c r="B7" s="30" t="s">
        <v>69</v>
      </c>
      <c r="C7" s="30" t="s">
        <v>395</v>
      </c>
      <c r="D7" s="31" t="s">
        <v>70</v>
      </c>
      <c r="E7" s="32" t="s">
        <v>3</v>
      </c>
      <c r="F7" s="33">
        <v>44959</v>
      </c>
      <c r="G7" s="34">
        <v>38555021.670000002</v>
      </c>
      <c r="H7" s="107">
        <v>31</v>
      </c>
      <c r="I7" s="89">
        <v>37123071.520000003</v>
      </c>
      <c r="J7" s="107">
        <v>3</v>
      </c>
      <c r="K7" s="89">
        <v>2845458.16</v>
      </c>
      <c r="L7" s="107">
        <v>24</v>
      </c>
      <c r="M7" s="89">
        <v>31851166.18</v>
      </c>
      <c r="N7" s="107">
        <v>4</v>
      </c>
      <c r="O7" s="89">
        <v>2426447.1800000002</v>
      </c>
      <c r="P7" s="89"/>
      <c r="Q7" s="89"/>
      <c r="R7" s="96">
        <v>0.8999249082771944</v>
      </c>
      <c r="S7" s="97">
        <v>0.82612237784795928</v>
      </c>
    </row>
    <row r="8" spans="1:19" x14ac:dyDescent="0.2">
      <c r="A8" s="35">
        <v>3</v>
      </c>
      <c r="B8" s="36" t="s">
        <v>253</v>
      </c>
      <c r="C8" s="36" t="s">
        <v>396</v>
      </c>
      <c r="D8" s="37" t="s">
        <v>254</v>
      </c>
      <c r="E8" s="38" t="s">
        <v>3</v>
      </c>
      <c r="F8" s="39">
        <v>45170</v>
      </c>
      <c r="G8" s="40">
        <v>25491407</v>
      </c>
      <c r="H8" s="108">
        <v>9</v>
      </c>
      <c r="I8" s="90">
        <v>17496963.350000001</v>
      </c>
      <c r="J8" s="108"/>
      <c r="K8" s="90"/>
      <c r="L8" s="108">
        <v>9</v>
      </c>
      <c r="M8" s="90">
        <v>17496963.350000001</v>
      </c>
      <c r="N8" s="108"/>
      <c r="O8" s="90"/>
      <c r="P8" s="90"/>
      <c r="Q8" s="90"/>
      <c r="R8" s="98">
        <v>0.68638672435774151</v>
      </c>
      <c r="S8" s="99">
        <v>0.68638672435774151</v>
      </c>
    </row>
    <row r="9" spans="1:19" x14ac:dyDescent="0.2">
      <c r="A9" s="29">
        <v>4</v>
      </c>
      <c r="B9" s="30" t="s">
        <v>309</v>
      </c>
      <c r="C9" s="31" t="s">
        <v>397</v>
      </c>
      <c r="D9" s="31" t="s">
        <v>310</v>
      </c>
      <c r="E9" s="32" t="s">
        <v>3</v>
      </c>
      <c r="F9" s="33">
        <v>45280</v>
      </c>
      <c r="G9" s="34">
        <v>16873260</v>
      </c>
      <c r="H9" s="107">
        <v>9</v>
      </c>
      <c r="I9" s="89">
        <v>11278615.060000001</v>
      </c>
      <c r="J9" s="107"/>
      <c r="K9" s="89"/>
      <c r="L9" s="107">
        <v>9</v>
      </c>
      <c r="M9" s="89">
        <v>11278615.060000001</v>
      </c>
      <c r="N9" s="107"/>
      <c r="O9" s="89"/>
      <c r="P9" s="89"/>
      <c r="Q9" s="89"/>
      <c r="R9" s="96">
        <v>0.66843129661962186</v>
      </c>
      <c r="S9" s="97">
        <v>0.66843129661962186</v>
      </c>
    </row>
    <row r="10" spans="1:19" x14ac:dyDescent="0.2">
      <c r="A10" s="35">
        <v>5</v>
      </c>
      <c r="B10" s="36" t="s">
        <v>267</v>
      </c>
      <c r="C10" s="37" t="s">
        <v>398</v>
      </c>
      <c r="D10" s="37" t="s">
        <v>268</v>
      </c>
      <c r="E10" s="38" t="s">
        <v>3</v>
      </c>
      <c r="F10" s="39">
        <v>45217</v>
      </c>
      <c r="G10" s="40">
        <v>21005762</v>
      </c>
      <c r="H10" s="108">
        <v>1</v>
      </c>
      <c r="I10" s="90">
        <v>1973748.4</v>
      </c>
      <c r="J10" s="108">
        <v>1</v>
      </c>
      <c r="K10" s="90">
        <v>1973748.4</v>
      </c>
      <c r="L10" s="108"/>
      <c r="M10" s="90"/>
      <c r="N10" s="108"/>
      <c r="O10" s="90"/>
      <c r="P10" s="90"/>
      <c r="Q10" s="90"/>
      <c r="R10" s="98">
        <v>9.3962237599378676E-2</v>
      </c>
      <c r="S10" s="99">
        <v>0</v>
      </c>
    </row>
    <row r="11" spans="1:19" x14ac:dyDescent="0.2">
      <c r="A11" s="29">
        <v>6</v>
      </c>
      <c r="B11" s="30" t="s">
        <v>227</v>
      </c>
      <c r="C11" s="31" t="s">
        <v>399</v>
      </c>
      <c r="D11" s="31" t="s">
        <v>228</v>
      </c>
      <c r="E11" s="32" t="s">
        <v>3</v>
      </c>
      <c r="F11" s="33">
        <v>45155</v>
      </c>
      <c r="G11" s="34">
        <v>20035744</v>
      </c>
      <c r="H11" s="107">
        <v>11</v>
      </c>
      <c r="I11" s="89">
        <v>15586122.51</v>
      </c>
      <c r="J11" s="107">
        <v>3</v>
      </c>
      <c r="K11" s="89">
        <v>4082977.07</v>
      </c>
      <c r="L11" s="107">
        <v>8</v>
      </c>
      <c r="M11" s="89">
        <v>11503145.439999999</v>
      </c>
      <c r="N11" s="107"/>
      <c r="O11" s="89"/>
      <c r="P11" s="89"/>
      <c r="Q11" s="89"/>
      <c r="R11" s="96">
        <v>0.77791583432090172</v>
      </c>
      <c r="S11" s="97">
        <v>0.57413118474662084</v>
      </c>
    </row>
    <row r="12" spans="1:19" x14ac:dyDescent="0.2">
      <c r="A12" s="35">
        <v>7</v>
      </c>
      <c r="B12" s="36" t="s">
        <v>127</v>
      </c>
      <c r="C12" s="37" t="s">
        <v>400</v>
      </c>
      <c r="D12" s="37" t="s">
        <v>128</v>
      </c>
      <c r="E12" s="38" t="s">
        <v>3</v>
      </c>
      <c r="F12" s="39">
        <v>45013</v>
      </c>
      <c r="G12" s="40">
        <v>27798355</v>
      </c>
      <c r="H12" s="108">
        <v>12</v>
      </c>
      <c r="I12" s="90">
        <v>24708653.359999999</v>
      </c>
      <c r="J12" s="108">
        <v>2</v>
      </c>
      <c r="K12" s="90">
        <v>5940210.0199999996</v>
      </c>
      <c r="L12" s="108">
        <v>8</v>
      </c>
      <c r="M12" s="90">
        <v>16048444</v>
      </c>
      <c r="N12" s="108">
        <v>2</v>
      </c>
      <c r="O12" s="90">
        <v>2719999.34</v>
      </c>
      <c r="P12" s="90"/>
      <c r="Q12" s="90"/>
      <c r="R12" s="98">
        <v>0.79100558360377793</v>
      </c>
      <c r="S12" s="99">
        <v>0.57731631961675434</v>
      </c>
    </row>
    <row r="13" spans="1:19" x14ac:dyDescent="0.2">
      <c r="A13" s="29">
        <v>8</v>
      </c>
      <c r="B13" s="30" t="s">
        <v>191</v>
      </c>
      <c r="C13" s="31" t="s">
        <v>401</v>
      </c>
      <c r="D13" s="31" t="s">
        <v>192</v>
      </c>
      <c r="E13" s="32" t="s">
        <v>3</v>
      </c>
      <c r="F13" s="33">
        <v>45076</v>
      </c>
      <c r="G13" s="34">
        <v>31545736</v>
      </c>
      <c r="H13" s="107">
        <v>18</v>
      </c>
      <c r="I13" s="89">
        <v>32843755.850000001</v>
      </c>
      <c r="J13" s="107">
        <v>3</v>
      </c>
      <c r="K13" s="89">
        <v>1973600</v>
      </c>
      <c r="L13" s="107">
        <v>13</v>
      </c>
      <c r="M13" s="89">
        <v>28534155.850000001</v>
      </c>
      <c r="N13" s="107">
        <v>2</v>
      </c>
      <c r="O13" s="89">
        <v>2336000</v>
      </c>
      <c r="P13" s="89"/>
      <c r="Q13" s="89"/>
      <c r="R13" s="96">
        <v>0.96709602369080883</v>
      </c>
      <c r="S13" s="97">
        <v>0.90453289313015239</v>
      </c>
    </row>
    <row r="14" spans="1:19" x14ac:dyDescent="0.2">
      <c r="A14" s="35">
        <v>9</v>
      </c>
      <c r="B14" s="36" t="s">
        <v>344</v>
      </c>
      <c r="C14" s="37" t="s">
        <v>402</v>
      </c>
      <c r="D14" s="37" t="s">
        <v>345</v>
      </c>
      <c r="E14" s="38" t="s">
        <v>3</v>
      </c>
      <c r="F14" s="39">
        <v>45321</v>
      </c>
      <c r="G14" s="40">
        <v>8851997</v>
      </c>
      <c r="H14" s="108">
        <v>2</v>
      </c>
      <c r="I14" s="90">
        <v>3914380.42</v>
      </c>
      <c r="J14" s="108">
        <v>2</v>
      </c>
      <c r="K14" s="90">
        <v>3914380.42</v>
      </c>
      <c r="L14" s="108"/>
      <c r="M14" s="90"/>
      <c r="N14" s="108"/>
      <c r="O14" s="90"/>
      <c r="P14" s="90"/>
      <c r="Q14" s="90"/>
      <c r="R14" s="98">
        <v>0.44220308931419661</v>
      </c>
      <c r="S14" s="99">
        <v>0</v>
      </c>
    </row>
    <row r="15" spans="1:19" x14ac:dyDescent="0.2">
      <c r="A15" s="29">
        <v>10</v>
      </c>
      <c r="B15" s="30" t="s">
        <v>88</v>
      </c>
      <c r="C15" s="31" t="s">
        <v>403</v>
      </c>
      <c r="D15" s="31" t="s">
        <v>89</v>
      </c>
      <c r="E15" s="32" t="s">
        <v>3</v>
      </c>
      <c r="F15" s="33">
        <v>44959</v>
      </c>
      <c r="G15" s="34">
        <v>17648011</v>
      </c>
      <c r="H15" s="107">
        <v>7</v>
      </c>
      <c r="I15" s="89">
        <v>19476007.670000002</v>
      </c>
      <c r="J15" s="107">
        <v>2</v>
      </c>
      <c r="K15" s="89">
        <v>2683501.02</v>
      </c>
      <c r="L15" s="107">
        <v>3</v>
      </c>
      <c r="M15" s="89">
        <v>13354598.33</v>
      </c>
      <c r="N15" s="107">
        <v>2</v>
      </c>
      <c r="O15" s="89">
        <v>3437908.32</v>
      </c>
      <c r="P15" s="89"/>
      <c r="Q15" s="89"/>
      <c r="R15" s="96">
        <v>0.90877659527750754</v>
      </c>
      <c r="S15" s="97">
        <v>0.75671974195845637</v>
      </c>
    </row>
    <row r="16" spans="1:19" ht="25.5" x14ac:dyDescent="0.2">
      <c r="A16" s="35">
        <v>11</v>
      </c>
      <c r="B16" s="36" t="s">
        <v>90</v>
      </c>
      <c r="C16" s="37" t="s">
        <v>404</v>
      </c>
      <c r="D16" s="37" t="s">
        <v>91</v>
      </c>
      <c r="E16" s="38" t="s">
        <v>3</v>
      </c>
      <c r="F16" s="39">
        <v>44959</v>
      </c>
      <c r="G16" s="40">
        <v>27261147</v>
      </c>
      <c r="H16" s="108">
        <v>21</v>
      </c>
      <c r="I16" s="90">
        <v>25075615.300000001</v>
      </c>
      <c r="J16" s="108">
        <v>6</v>
      </c>
      <c r="K16" s="90">
        <v>8019734.8499999996</v>
      </c>
      <c r="L16" s="108">
        <v>14</v>
      </c>
      <c r="M16" s="90">
        <v>15455880.449999999</v>
      </c>
      <c r="N16" s="108">
        <v>1</v>
      </c>
      <c r="O16" s="90">
        <v>1600000</v>
      </c>
      <c r="P16" s="90"/>
      <c r="Q16" s="90"/>
      <c r="R16" s="98">
        <v>0.8611382088948788</v>
      </c>
      <c r="S16" s="99">
        <v>0.56695635183655324</v>
      </c>
    </row>
    <row r="17" spans="1:19" x14ac:dyDescent="0.2">
      <c r="A17" s="29">
        <v>12</v>
      </c>
      <c r="B17" s="30" t="s">
        <v>357</v>
      </c>
      <c r="C17" s="31" t="s">
        <v>405</v>
      </c>
      <c r="D17" s="31" t="s">
        <v>356</v>
      </c>
      <c r="E17" s="32" t="s">
        <v>3</v>
      </c>
      <c r="F17" s="33">
        <v>45338</v>
      </c>
      <c r="G17" s="34">
        <v>14485270</v>
      </c>
      <c r="H17" s="107">
        <v>2</v>
      </c>
      <c r="I17" s="89">
        <v>1881790.4</v>
      </c>
      <c r="J17" s="107">
        <v>2</v>
      </c>
      <c r="K17" s="89">
        <v>1881790.4</v>
      </c>
      <c r="L17" s="107"/>
      <c r="M17" s="89"/>
      <c r="N17" s="107"/>
      <c r="O17" s="89"/>
      <c r="P17" s="89"/>
      <c r="Q17" s="89"/>
      <c r="R17" s="96">
        <v>0.12991061954661531</v>
      </c>
      <c r="S17" s="97">
        <v>0</v>
      </c>
    </row>
    <row r="18" spans="1:19" ht="25.5" x14ac:dyDescent="0.2">
      <c r="A18" s="35">
        <v>13</v>
      </c>
      <c r="B18" s="36" t="s">
        <v>374</v>
      </c>
      <c r="C18" s="37" t="s">
        <v>406</v>
      </c>
      <c r="D18" s="37" t="s">
        <v>375</v>
      </c>
      <c r="E18" s="38" t="s">
        <v>3</v>
      </c>
      <c r="F18" s="39">
        <v>45331</v>
      </c>
      <c r="G18" s="40">
        <v>13896699</v>
      </c>
      <c r="H18" s="108">
        <v>5</v>
      </c>
      <c r="I18" s="90">
        <v>8368619.4400000004</v>
      </c>
      <c r="J18" s="108">
        <v>4</v>
      </c>
      <c r="K18" s="90">
        <v>6768619.4400000004</v>
      </c>
      <c r="L18" s="108">
        <v>1</v>
      </c>
      <c r="M18" s="90">
        <v>1600000</v>
      </c>
      <c r="N18" s="108"/>
      <c r="O18" s="90"/>
      <c r="P18" s="90"/>
      <c r="Q18" s="90"/>
      <c r="R18" s="98">
        <v>0.6022019646536203</v>
      </c>
      <c r="S18" s="99">
        <v>0.11513525622163941</v>
      </c>
    </row>
    <row r="19" spans="1:19" x14ac:dyDescent="0.2">
      <c r="A19" s="29">
        <v>14</v>
      </c>
      <c r="B19" s="30" t="s">
        <v>233</v>
      </c>
      <c r="C19" s="31" t="s">
        <v>407</v>
      </c>
      <c r="D19" s="31" t="s">
        <v>234</v>
      </c>
      <c r="E19" s="32" t="s">
        <v>3</v>
      </c>
      <c r="F19" s="33">
        <v>45159</v>
      </c>
      <c r="G19" s="34">
        <v>15357292</v>
      </c>
      <c r="H19" s="107">
        <v>3</v>
      </c>
      <c r="I19" s="89">
        <v>10552521.35</v>
      </c>
      <c r="J19" s="107"/>
      <c r="K19" s="89"/>
      <c r="L19" s="107">
        <v>3</v>
      </c>
      <c r="M19" s="89">
        <v>10552521.35</v>
      </c>
      <c r="N19" s="107"/>
      <c r="O19" s="89"/>
      <c r="P19" s="89"/>
      <c r="Q19" s="89"/>
      <c r="R19" s="96">
        <v>0.68713425192410238</v>
      </c>
      <c r="S19" s="97">
        <v>0.68713425192410238</v>
      </c>
    </row>
    <row r="20" spans="1:19" ht="25.5" x14ac:dyDescent="0.2">
      <c r="A20" s="35">
        <v>15</v>
      </c>
      <c r="B20" s="36" t="s">
        <v>229</v>
      </c>
      <c r="C20" s="37" t="s">
        <v>408</v>
      </c>
      <c r="D20" s="37" t="s">
        <v>230</v>
      </c>
      <c r="E20" s="38" t="s">
        <v>3</v>
      </c>
      <c r="F20" s="39">
        <v>45126</v>
      </c>
      <c r="G20" s="40">
        <v>13723744</v>
      </c>
      <c r="H20" s="108">
        <v>8</v>
      </c>
      <c r="I20" s="90">
        <v>11170178.029999999</v>
      </c>
      <c r="J20" s="108"/>
      <c r="K20" s="90"/>
      <c r="L20" s="108">
        <v>8</v>
      </c>
      <c r="M20" s="90">
        <v>11170178.029999999</v>
      </c>
      <c r="N20" s="108"/>
      <c r="O20" s="90"/>
      <c r="P20" s="90"/>
      <c r="Q20" s="90"/>
      <c r="R20" s="98">
        <v>0.81393080707422105</v>
      </c>
      <c r="S20" s="99">
        <v>0.81393080707422105</v>
      </c>
    </row>
    <row r="21" spans="1:19" ht="13.5" thickBot="1" x14ac:dyDescent="0.25">
      <c r="A21" s="41">
        <v>16</v>
      </c>
      <c r="B21" s="42" t="s">
        <v>315</v>
      </c>
      <c r="C21" s="43" t="s">
        <v>409</v>
      </c>
      <c r="D21" s="43" t="s">
        <v>316</v>
      </c>
      <c r="E21" s="44" t="s">
        <v>3</v>
      </c>
      <c r="F21" s="45">
        <v>45274</v>
      </c>
      <c r="G21" s="46">
        <v>32476609</v>
      </c>
      <c r="H21" s="109">
        <v>5</v>
      </c>
      <c r="I21" s="91">
        <v>10475927.15</v>
      </c>
      <c r="J21" s="109">
        <v>3</v>
      </c>
      <c r="K21" s="91">
        <v>7199999.7300000004</v>
      </c>
      <c r="L21" s="109">
        <v>2</v>
      </c>
      <c r="M21" s="91">
        <v>3275927.42</v>
      </c>
      <c r="N21" s="109"/>
      <c r="O21" s="91"/>
      <c r="P21" s="91"/>
      <c r="Q21" s="91"/>
      <c r="R21" s="100">
        <v>0.32256837990690468</v>
      </c>
      <c r="S21" s="101">
        <v>0.1008703654990581</v>
      </c>
    </row>
    <row r="22" spans="1:19" x14ac:dyDescent="0.2">
      <c r="A22" s="23">
        <v>17</v>
      </c>
      <c r="B22" s="24" t="s">
        <v>164</v>
      </c>
      <c r="C22" s="25" t="s">
        <v>410</v>
      </c>
      <c r="D22" s="25" t="s">
        <v>165</v>
      </c>
      <c r="E22" s="26" t="s">
        <v>4</v>
      </c>
      <c r="F22" s="27">
        <v>45056</v>
      </c>
      <c r="G22" s="28">
        <v>31378950</v>
      </c>
      <c r="H22" s="106">
        <v>18</v>
      </c>
      <c r="I22" s="88">
        <v>26758796.91</v>
      </c>
      <c r="J22" s="106">
        <v>7</v>
      </c>
      <c r="K22" s="88">
        <v>9268761.5899999999</v>
      </c>
      <c r="L22" s="106">
        <v>11</v>
      </c>
      <c r="M22" s="88">
        <v>17490035.32</v>
      </c>
      <c r="N22" s="106"/>
      <c r="O22" s="88"/>
      <c r="P22" s="88"/>
      <c r="Q22" s="88"/>
      <c r="R22" s="94">
        <v>0.85276266127451683</v>
      </c>
      <c r="S22" s="95">
        <v>0.55738115265169808</v>
      </c>
    </row>
    <row r="23" spans="1:19" x14ac:dyDescent="0.2">
      <c r="A23" s="29">
        <v>18</v>
      </c>
      <c r="B23" s="30" t="s">
        <v>80</v>
      </c>
      <c r="C23" s="31" t="s">
        <v>411</v>
      </c>
      <c r="D23" s="31" t="s">
        <v>81</v>
      </c>
      <c r="E23" s="32" t="s">
        <v>4</v>
      </c>
      <c r="F23" s="33">
        <v>44951</v>
      </c>
      <c r="G23" s="34">
        <v>11118609</v>
      </c>
      <c r="H23" s="107">
        <v>5</v>
      </c>
      <c r="I23" s="89">
        <v>9143784.3800000008</v>
      </c>
      <c r="J23" s="107"/>
      <c r="K23" s="89"/>
      <c r="L23" s="107">
        <v>5</v>
      </c>
      <c r="M23" s="89">
        <v>9143784.379999999</v>
      </c>
      <c r="N23" s="107"/>
      <c r="O23" s="89"/>
      <c r="P23" s="89"/>
      <c r="Q23" s="89"/>
      <c r="R23" s="96">
        <v>0.82238564014617299</v>
      </c>
      <c r="S23" s="97">
        <v>0.82238564014617299</v>
      </c>
    </row>
    <row r="24" spans="1:19" x14ac:dyDescent="0.2">
      <c r="A24" s="35">
        <v>19</v>
      </c>
      <c r="B24" s="36" t="s">
        <v>353</v>
      </c>
      <c r="C24" s="37" t="s">
        <v>412</v>
      </c>
      <c r="D24" s="37" t="s">
        <v>352</v>
      </c>
      <c r="E24" s="38" t="s">
        <v>4</v>
      </c>
      <c r="F24" s="39">
        <v>45338</v>
      </c>
      <c r="G24" s="40">
        <v>25343093</v>
      </c>
      <c r="H24" s="108">
        <v>11</v>
      </c>
      <c r="I24" s="90">
        <v>14969566.810000001</v>
      </c>
      <c r="J24" s="108">
        <v>6</v>
      </c>
      <c r="K24" s="90">
        <v>6333160.1900000004</v>
      </c>
      <c r="L24" s="108">
        <v>5</v>
      </c>
      <c r="M24" s="90">
        <v>8636406.620000001</v>
      </c>
      <c r="N24" s="108"/>
      <c r="O24" s="90"/>
      <c r="P24" s="90"/>
      <c r="Q24" s="90"/>
      <c r="R24" s="98">
        <v>0.59067639494516322</v>
      </c>
      <c r="S24" s="99">
        <v>0.340779502328307</v>
      </c>
    </row>
    <row r="25" spans="1:19" x14ac:dyDescent="0.2">
      <c r="A25" s="29">
        <v>20</v>
      </c>
      <c r="B25" s="30" t="s">
        <v>317</v>
      </c>
      <c r="C25" s="31" t="s">
        <v>413</v>
      </c>
      <c r="D25" s="31" t="s">
        <v>318</v>
      </c>
      <c r="E25" s="32" t="s">
        <v>4</v>
      </c>
      <c r="F25" s="33">
        <v>45280</v>
      </c>
      <c r="G25" s="34">
        <v>7619323</v>
      </c>
      <c r="H25" s="107">
        <v>0</v>
      </c>
      <c r="I25" s="89"/>
      <c r="J25" s="107"/>
      <c r="K25" s="89"/>
      <c r="L25" s="107"/>
      <c r="M25" s="89"/>
      <c r="N25" s="107"/>
      <c r="O25" s="89"/>
      <c r="P25" s="89"/>
      <c r="Q25" s="89"/>
      <c r="R25" s="96">
        <v>0</v>
      </c>
      <c r="S25" s="97">
        <v>0</v>
      </c>
    </row>
    <row r="26" spans="1:19" x14ac:dyDescent="0.2">
      <c r="A26" s="35">
        <v>21</v>
      </c>
      <c r="B26" s="36" t="s">
        <v>205</v>
      </c>
      <c r="C26" s="37" t="s">
        <v>414</v>
      </c>
      <c r="D26" s="37" t="s">
        <v>206</v>
      </c>
      <c r="E26" s="38" t="s">
        <v>4</v>
      </c>
      <c r="F26" s="39">
        <v>45121</v>
      </c>
      <c r="G26" s="40">
        <v>19439633</v>
      </c>
      <c r="H26" s="108">
        <v>5</v>
      </c>
      <c r="I26" s="90">
        <v>7903486.1900000004</v>
      </c>
      <c r="J26" s="108"/>
      <c r="K26" s="90"/>
      <c r="L26" s="108">
        <v>5</v>
      </c>
      <c r="M26" s="90">
        <v>7903486.1900000004</v>
      </c>
      <c r="N26" s="108"/>
      <c r="O26" s="90"/>
      <c r="P26" s="90"/>
      <c r="Q26" s="90"/>
      <c r="R26" s="98">
        <v>0.40656560697416461</v>
      </c>
      <c r="S26" s="99">
        <v>0.40656560697416461</v>
      </c>
    </row>
    <row r="27" spans="1:19" x14ac:dyDescent="0.2">
      <c r="A27" s="29">
        <v>22</v>
      </c>
      <c r="B27" s="30" t="s">
        <v>328</v>
      </c>
      <c r="C27" s="31" t="s">
        <v>415</v>
      </c>
      <c r="D27" s="31" t="s">
        <v>329</v>
      </c>
      <c r="E27" s="32" t="s">
        <v>4</v>
      </c>
      <c r="F27" s="33">
        <v>45280</v>
      </c>
      <c r="G27" s="34">
        <v>15484595</v>
      </c>
      <c r="H27" s="107">
        <v>5</v>
      </c>
      <c r="I27" s="89">
        <v>8168747.5700000003</v>
      </c>
      <c r="J27" s="107">
        <v>3</v>
      </c>
      <c r="K27" s="89">
        <v>5904187.5700000003</v>
      </c>
      <c r="L27" s="107">
        <v>2</v>
      </c>
      <c r="M27" s="89">
        <v>2264560</v>
      </c>
      <c r="N27" s="107"/>
      <c r="O27" s="89"/>
      <c r="P27" s="89"/>
      <c r="Q27" s="89"/>
      <c r="R27" s="96">
        <v>0.52754027922590163</v>
      </c>
      <c r="S27" s="97">
        <v>0.1462459948096802</v>
      </c>
    </row>
    <row r="28" spans="1:19" x14ac:dyDescent="0.2">
      <c r="A28" s="35">
        <v>23</v>
      </c>
      <c r="B28" s="36" t="s">
        <v>370</v>
      </c>
      <c r="C28" s="37" t="s">
        <v>416</v>
      </c>
      <c r="D28" s="37" t="s">
        <v>371</v>
      </c>
      <c r="E28" s="38" t="s">
        <v>4</v>
      </c>
      <c r="F28" s="39">
        <v>45343</v>
      </c>
      <c r="G28" s="40">
        <v>10748627</v>
      </c>
      <c r="H28" s="108">
        <v>0</v>
      </c>
      <c r="I28" s="90"/>
      <c r="J28" s="108"/>
      <c r="K28" s="90"/>
      <c r="L28" s="108"/>
      <c r="M28" s="90"/>
      <c r="N28" s="108"/>
      <c r="O28" s="90"/>
      <c r="P28" s="90"/>
      <c r="Q28" s="90"/>
      <c r="R28" s="98">
        <v>0</v>
      </c>
      <c r="S28" s="99">
        <v>0</v>
      </c>
    </row>
    <row r="29" spans="1:19" x14ac:dyDescent="0.2">
      <c r="A29" s="29">
        <v>24</v>
      </c>
      <c r="B29" s="30" t="s">
        <v>62</v>
      </c>
      <c r="C29" s="31" t="s">
        <v>417</v>
      </c>
      <c r="D29" s="31" t="s">
        <v>63</v>
      </c>
      <c r="E29" s="32" t="s">
        <v>4</v>
      </c>
      <c r="F29" s="33">
        <v>44938</v>
      </c>
      <c r="G29" s="34">
        <v>43187949</v>
      </c>
      <c r="H29" s="107">
        <v>32</v>
      </c>
      <c r="I29" s="89">
        <v>33389552.199999999</v>
      </c>
      <c r="J29" s="107">
        <v>1</v>
      </c>
      <c r="K29" s="89">
        <v>1615000</v>
      </c>
      <c r="L29" s="107">
        <v>29</v>
      </c>
      <c r="M29" s="89">
        <v>28790552.199999999</v>
      </c>
      <c r="N29" s="107">
        <v>2</v>
      </c>
      <c r="O29" s="89">
        <v>2984000</v>
      </c>
      <c r="P29" s="89"/>
      <c r="Q29" s="89"/>
      <c r="R29" s="96">
        <v>0.70402862150272516</v>
      </c>
      <c r="S29" s="97">
        <v>0.66663393068283927</v>
      </c>
    </row>
    <row r="30" spans="1:19" x14ac:dyDescent="0.2">
      <c r="A30" s="35">
        <v>25</v>
      </c>
      <c r="B30" s="36" t="s">
        <v>354</v>
      </c>
      <c r="C30" s="37" t="s">
        <v>418</v>
      </c>
      <c r="D30" s="37" t="s">
        <v>355</v>
      </c>
      <c r="E30" s="38" t="s">
        <v>4</v>
      </c>
      <c r="F30" s="39">
        <v>45327</v>
      </c>
      <c r="G30" s="40">
        <v>12340011</v>
      </c>
      <c r="H30" s="108">
        <v>3</v>
      </c>
      <c r="I30" s="90">
        <v>9073728.8399999999</v>
      </c>
      <c r="J30" s="108">
        <v>3</v>
      </c>
      <c r="K30" s="90">
        <v>9073728.8399999999</v>
      </c>
      <c r="L30" s="108"/>
      <c r="M30" s="90"/>
      <c r="N30" s="108"/>
      <c r="O30" s="90"/>
      <c r="P30" s="90"/>
      <c r="Q30" s="90"/>
      <c r="R30" s="98">
        <v>0.73530962330584626</v>
      </c>
      <c r="S30" s="99">
        <v>0</v>
      </c>
    </row>
    <row r="31" spans="1:19" x14ac:dyDescent="0.2">
      <c r="A31" s="29">
        <v>26</v>
      </c>
      <c r="B31" s="30" t="s">
        <v>166</v>
      </c>
      <c r="C31" s="31" t="s">
        <v>419</v>
      </c>
      <c r="D31" s="31" t="s">
        <v>167</v>
      </c>
      <c r="E31" s="32" t="s">
        <v>4</v>
      </c>
      <c r="F31" s="33">
        <v>45042</v>
      </c>
      <c r="G31" s="34">
        <v>32591372</v>
      </c>
      <c r="H31" s="107">
        <v>14</v>
      </c>
      <c r="I31" s="89">
        <v>32089518.52</v>
      </c>
      <c r="J31" s="107">
        <v>3</v>
      </c>
      <c r="K31" s="89">
        <v>4319999.99</v>
      </c>
      <c r="L31" s="107">
        <v>9</v>
      </c>
      <c r="M31" s="89">
        <v>25193518.530000001</v>
      </c>
      <c r="N31" s="107">
        <v>2</v>
      </c>
      <c r="O31" s="89">
        <v>2576000</v>
      </c>
      <c r="P31" s="89"/>
      <c r="Q31" s="89"/>
      <c r="R31" s="96">
        <v>0.9055623224453393</v>
      </c>
      <c r="S31" s="97">
        <v>0.77301190419353938</v>
      </c>
    </row>
    <row r="32" spans="1:19" x14ac:dyDescent="0.2">
      <c r="A32" s="35">
        <v>27</v>
      </c>
      <c r="B32" s="36" t="s">
        <v>264</v>
      </c>
      <c r="C32" s="37" t="s">
        <v>420</v>
      </c>
      <c r="D32" s="37" t="s">
        <v>262</v>
      </c>
      <c r="E32" s="38" t="s">
        <v>4</v>
      </c>
      <c r="F32" s="39">
        <v>45210</v>
      </c>
      <c r="G32" s="40">
        <v>8179705</v>
      </c>
      <c r="H32" s="108">
        <v>2</v>
      </c>
      <c r="I32" s="90">
        <v>2199993.5499999998</v>
      </c>
      <c r="J32" s="108"/>
      <c r="K32" s="90"/>
      <c r="L32" s="108">
        <v>2</v>
      </c>
      <c r="M32" s="90">
        <v>2199993.5499999998</v>
      </c>
      <c r="N32" s="108"/>
      <c r="O32" s="90"/>
      <c r="P32" s="90"/>
      <c r="Q32" s="90"/>
      <c r="R32" s="98">
        <v>0.26895756631810069</v>
      </c>
      <c r="S32" s="99">
        <v>0.26895756631810069</v>
      </c>
    </row>
    <row r="33" spans="1:19" x14ac:dyDescent="0.2">
      <c r="A33" s="29">
        <v>28</v>
      </c>
      <c r="B33" s="30" t="s">
        <v>201</v>
      </c>
      <c r="C33" s="31" t="s">
        <v>421</v>
      </c>
      <c r="D33" s="31" t="s">
        <v>202</v>
      </c>
      <c r="E33" s="32" t="s">
        <v>4</v>
      </c>
      <c r="F33" s="33">
        <v>45082</v>
      </c>
      <c r="G33" s="34">
        <v>25464910</v>
      </c>
      <c r="H33" s="107">
        <v>8</v>
      </c>
      <c r="I33" s="89">
        <v>13131631.060000001</v>
      </c>
      <c r="J33" s="107">
        <v>6</v>
      </c>
      <c r="K33" s="89">
        <v>10161683.52</v>
      </c>
      <c r="L33" s="107">
        <v>2</v>
      </c>
      <c r="M33" s="89">
        <v>2969947.54</v>
      </c>
      <c r="N33" s="107"/>
      <c r="O33" s="89"/>
      <c r="P33" s="89"/>
      <c r="Q33" s="89"/>
      <c r="R33" s="96">
        <v>0.51567553390135679</v>
      </c>
      <c r="S33" s="97">
        <v>0.1166290216615727</v>
      </c>
    </row>
    <row r="34" spans="1:19" x14ac:dyDescent="0.2">
      <c r="A34" s="35">
        <v>29</v>
      </c>
      <c r="B34" s="36" t="s">
        <v>281</v>
      </c>
      <c r="C34" s="37" t="s">
        <v>422</v>
      </c>
      <c r="D34" s="37" t="s">
        <v>282</v>
      </c>
      <c r="E34" s="38" t="s">
        <v>4</v>
      </c>
      <c r="F34" s="39">
        <v>45245</v>
      </c>
      <c r="G34" s="40">
        <v>24683101</v>
      </c>
      <c r="H34" s="108">
        <v>11</v>
      </c>
      <c r="I34" s="90">
        <v>14074700.449999999</v>
      </c>
      <c r="J34" s="108"/>
      <c r="K34" s="90"/>
      <c r="L34" s="108">
        <v>11</v>
      </c>
      <c r="M34" s="90">
        <v>14074700.450000001</v>
      </c>
      <c r="N34" s="108"/>
      <c r="O34" s="90"/>
      <c r="P34" s="90"/>
      <c r="Q34" s="90"/>
      <c r="R34" s="98">
        <v>0.57021605389047358</v>
      </c>
      <c r="S34" s="99">
        <v>0.57021605389047358</v>
      </c>
    </row>
    <row r="35" spans="1:19" ht="25.5" x14ac:dyDescent="0.2">
      <c r="A35" s="29">
        <v>30</v>
      </c>
      <c r="B35" s="30" t="s">
        <v>215</v>
      </c>
      <c r="C35" s="31" t="s">
        <v>423</v>
      </c>
      <c r="D35" s="31" t="s">
        <v>216</v>
      </c>
      <c r="E35" s="32" t="s">
        <v>4</v>
      </c>
      <c r="F35" s="33">
        <v>45099</v>
      </c>
      <c r="G35" s="34">
        <v>29312363</v>
      </c>
      <c r="H35" s="107">
        <v>16</v>
      </c>
      <c r="I35" s="89">
        <v>25049864.16</v>
      </c>
      <c r="J35" s="107">
        <v>5</v>
      </c>
      <c r="K35" s="89">
        <v>4548400</v>
      </c>
      <c r="L35" s="107">
        <v>10</v>
      </c>
      <c r="M35" s="89">
        <v>19861464.16</v>
      </c>
      <c r="N35" s="107">
        <v>1</v>
      </c>
      <c r="O35" s="89">
        <v>640000</v>
      </c>
      <c r="P35" s="89"/>
      <c r="Q35" s="89"/>
      <c r="R35" s="96">
        <v>0.83274979093292478</v>
      </c>
      <c r="S35" s="97">
        <v>0.67757976932804764</v>
      </c>
    </row>
    <row r="36" spans="1:19" ht="25.5" x14ac:dyDescent="0.2">
      <c r="A36" s="35">
        <v>31</v>
      </c>
      <c r="B36" s="36" t="s">
        <v>257</v>
      </c>
      <c r="C36" s="37" t="s">
        <v>424</v>
      </c>
      <c r="D36" s="37" t="s">
        <v>258</v>
      </c>
      <c r="E36" s="38" t="s">
        <v>4</v>
      </c>
      <c r="F36" s="39">
        <v>45142</v>
      </c>
      <c r="G36" s="40">
        <v>43109964</v>
      </c>
      <c r="H36" s="108">
        <v>9</v>
      </c>
      <c r="I36" s="90">
        <v>24129131.420000002</v>
      </c>
      <c r="J36" s="108">
        <v>1</v>
      </c>
      <c r="K36" s="90">
        <v>1847834.07</v>
      </c>
      <c r="L36" s="108">
        <v>7</v>
      </c>
      <c r="M36" s="90">
        <v>19081298</v>
      </c>
      <c r="N36" s="108">
        <v>1</v>
      </c>
      <c r="O36" s="90">
        <v>3199999.35</v>
      </c>
      <c r="P36" s="90"/>
      <c r="Q36" s="90"/>
      <c r="R36" s="98">
        <v>0.48548247616258738</v>
      </c>
      <c r="S36" s="99">
        <v>0.44261920515637643</v>
      </c>
    </row>
    <row r="37" spans="1:19" ht="25.5" x14ac:dyDescent="0.2">
      <c r="A37" s="29">
        <v>32</v>
      </c>
      <c r="B37" s="30" t="s">
        <v>169</v>
      </c>
      <c r="C37" s="31" t="s">
        <v>425</v>
      </c>
      <c r="D37" s="31" t="s">
        <v>168</v>
      </c>
      <c r="E37" s="32" t="s">
        <v>4</v>
      </c>
      <c r="F37" s="33">
        <v>45058</v>
      </c>
      <c r="G37" s="34">
        <v>10483374</v>
      </c>
      <c r="H37" s="107">
        <v>3</v>
      </c>
      <c r="I37" s="89">
        <v>8880000</v>
      </c>
      <c r="J37" s="107">
        <v>1</v>
      </c>
      <c r="K37" s="89">
        <v>1200000</v>
      </c>
      <c r="L37" s="107">
        <v>2</v>
      </c>
      <c r="M37" s="89">
        <v>7680000</v>
      </c>
      <c r="N37" s="107"/>
      <c r="O37" s="89"/>
      <c r="P37" s="89"/>
      <c r="Q37" s="89"/>
      <c r="R37" s="96">
        <v>0.84705553765419417</v>
      </c>
      <c r="S37" s="97">
        <v>0.73258857310633008</v>
      </c>
    </row>
    <row r="38" spans="1:19" ht="12.95" customHeight="1" x14ac:dyDescent="0.2">
      <c r="A38" s="35">
        <v>33</v>
      </c>
      <c r="B38" s="36" t="s">
        <v>291</v>
      </c>
      <c r="C38" s="37" t="s">
        <v>426</v>
      </c>
      <c r="D38" s="37" t="s">
        <v>292</v>
      </c>
      <c r="E38" s="38" t="s">
        <v>4</v>
      </c>
      <c r="F38" s="39">
        <v>45252</v>
      </c>
      <c r="G38" s="40">
        <v>27154781</v>
      </c>
      <c r="H38" s="108">
        <v>8</v>
      </c>
      <c r="I38" s="90">
        <v>21824108</v>
      </c>
      <c r="J38" s="108">
        <v>1</v>
      </c>
      <c r="K38" s="90">
        <v>1600000</v>
      </c>
      <c r="L38" s="108">
        <v>6</v>
      </c>
      <c r="M38" s="90">
        <v>16224108</v>
      </c>
      <c r="N38" s="108">
        <v>1</v>
      </c>
      <c r="O38" s="90">
        <v>4000000</v>
      </c>
      <c r="P38" s="90"/>
      <c r="Q38" s="90"/>
      <c r="R38" s="98">
        <v>0.65638931133342593</v>
      </c>
      <c r="S38" s="99">
        <v>0.59746782712038815</v>
      </c>
    </row>
    <row r="39" spans="1:19" ht="25.5" x14ac:dyDescent="0.2">
      <c r="A39" s="29">
        <v>34</v>
      </c>
      <c r="B39" s="30" t="s">
        <v>160</v>
      </c>
      <c r="C39" s="31" t="s">
        <v>427</v>
      </c>
      <c r="D39" s="31" t="s">
        <v>161</v>
      </c>
      <c r="E39" s="32" t="s">
        <v>4</v>
      </c>
      <c r="F39" s="33">
        <v>45068</v>
      </c>
      <c r="G39" s="34">
        <v>23798759</v>
      </c>
      <c r="H39" s="107">
        <v>8</v>
      </c>
      <c r="I39" s="89">
        <v>16119241.029999999</v>
      </c>
      <c r="J39" s="107">
        <v>5</v>
      </c>
      <c r="K39" s="89">
        <v>11071622.93</v>
      </c>
      <c r="L39" s="107">
        <v>2</v>
      </c>
      <c r="M39" s="89">
        <v>3325935.28</v>
      </c>
      <c r="N39" s="107">
        <v>1</v>
      </c>
      <c r="O39" s="89">
        <v>1721682.82</v>
      </c>
      <c r="P39" s="89"/>
      <c r="Q39" s="89"/>
      <c r="R39" s="96">
        <v>0.60497096550286511</v>
      </c>
      <c r="S39" s="97">
        <v>0.13975246692485099</v>
      </c>
    </row>
    <row r="40" spans="1:19" ht="26.25" thickBot="1" x14ac:dyDescent="0.25">
      <c r="A40" s="47">
        <v>35</v>
      </c>
      <c r="B40" s="48" t="s">
        <v>346</v>
      </c>
      <c r="C40" s="49" t="s">
        <v>428</v>
      </c>
      <c r="D40" s="49" t="s">
        <v>347</v>
      </c>
      <c r="E40" s="50" t="s">
        <v>4</v>
      </c>
      <c r="F40" s="51">
        <v>45301</v>
      </c>
      <c r="G40" s="52">
        <v>22479268</v>
      </c>
      <c r="H40" s="110">
        <v>0</v>
      </c>
      <c r="I40" s="92"/>
      <c r="J40" s="110"/>
      <c r="K40" s="92"/>
      <c r="L40" s="110"/>
      <c r="M40" s="92"/>
      <c r="N40" s="110"/>
      <c r="O40" s="92"/>
      <c r="P40" s="92"/>
      <c r="Q40" s="92"/>
      <c r="R40" s="102">
        <v>0</v>
      </c>
      <c r="S40" s="103">
        <v>0</v>
      </c>
    </row>
    <row r="41" spans="1:19" x14ac:dyDescent="0.2">
      <c r="A41" s="53">
        <v>36</v>
      </c>
      <c r="B41" s="54" t="s">
        <v>53</v>
      </c>
      <c r="C41" s="55" t="s">
        <v>429</v>
      </c>
      <c r="D41" s="55" t="s">
        <v>54</v>
      </c>
      <c r="E41" s="56" t="s">
        <v>5</v>
      </c>
      <c r="F41" s="57">
        <v>44959</v>
      </c>
      <c r="G41" s="58">
        <v>28588445</v>
      </c>
      <c r="H41" s="111">
        <v>14</v>
      </c>
      <c r="I41" s="93">
        <v>20872768.640000001</v>
      </c>
      <c r="J41" s="111"/>
      <c r="K41" s="93"/>
      <c r="L41" s="111">
        <v>13</v>
      </c>
      <c r="M41" s="93">
        <v>20460102.550000001</v>
      </c>
      <c r="N41" s="111">
        <v>1</v>
      </c>
      <c r="O41" s="93">
        <v>412666.09</v>
      </c>
      <c r="P41" s="93"/>
      <c r="Q41" s="93"/>
      <c r="R41" s="104">
        <v>0.71567734971244501</v>
      </c>
      <c r="S41" s="105">
        <v>0.71567734971244501</v>
      </c>
    </row>
    <row r="42" spans="1:19" x14ac:dyDescent="0.2">
      <c r="A42" s="35">
        <v>37</v>
      </c>
      <c r="B42" s="36" t="s">
        <v>587</v>
      </c>
      <c r="C42" s="37" t="s">
        <v>430</v>
      </c>
      <c r="D42" s="37" t="s">
        <v>323</v>
      </c>
      <c r="E42" s="38" t="s">
        <v>5</v>
      </c>
      <c r="F42" s="39">
        <v>45280</v>
      </c>
      <c r="G42" s="40">
        <v>46426224</v>
      </c>
      <c r="H42" s="108">
        <v>10</v>
      </c>
      <c r="I42" s="90">
        <v>31001183.199999999</v>
      </c>
      <c r="J42" s="108">
        <v>8</v>
      </c>
      <c r="K42" s="90">
        <v>25776183.879999999</v>
      </c>
      <c r="L42" s="108">
        <v>1</v>
      </c>
      <c r="M42" s="90">
        <v>1899999.32</v>
      </c>
      <c r="N42" s="108">
        <v>1</v>
      </c>
      <c r="O42" s="90">
        <v>3325000</v>
      </c>
      <c r="P42" s="90"/>
      <c r="Q42" s="90"/>
      <c r="R42" s="98">
        <v>0.59613254784623437</v>
      </c>
      <c r="S42" s="99">
        <v>4.0925131451569272E-2</v>
      </c>
    </row>
    <row r="43" spans="1:19" x14ac:dyDescent="0.2">
      <c r="A43" s="29">
        <v>38</v>
      </c>
      <c r="B43" s="30" t="s">
        <v>588</v>
      </c>
      <c r="C43" s="31" t="s">
        <v>431</v>
      </c>
      <c r="D43" s="31" t="s">
        <v>32</v>
      </c>
      <c r="E43" s="32" t="s">
        <v>5</v>
      </c>
      <c r="F43" s="33">
        <v>44900</v>
      </c>
      <c r="G43" s="34">
        <v>76933870</v>
      </c>
      <c r="H43" s="107">
        <v>27</v>
      </c>
      <c r="I43" s="89">
        <v>61346384.909999996</v>
      </c>
      <c r="J43" s="107">
        <v>5</v>
      </c>
      <c r="K43" s="89">
        <v>10123647.09</v>
      </c>
      <c r="L43" s="107">
        <v>21</v>
      </c>
      <c r="M43" s="89">
        <v>47422737.819999993</v>
      </c>
      <c r="N43" s="107">
        <v>1</v>
      </c>
      <c r="O43" s="89">
        <v>3800000</v>
      </c>
      <c r="P43" s="89"/>
      <c r="Q43" s="89"/>
      <c r="R43" s="96">
        <v>0.74799805222329252</v>
      </c>
      <c r="S43" s="97">
        <v>0.61640910329871601</v>
      </c>
    </row>
    <row r="44" spans="1:19" x14ac:dyDescent="0.2">
      <c r="A44" s="35">
        <v>39</v>
      </c>
      <c r="B44" s="36" t="s">
        <v>98</v>
      </c>
      <c r="C44" s="37" t="s">
        <v>432</v>
      </c>
      <c r="D44" s="37" t="s">
        <v>99</v>
      </c>
      <c r="E44" s="38" t="s">
        <v>5</v>
      </c>
      <c r="F44" s="39">
        <v>45005</v>
      </c>
      <c r="G44" s="40">
        <v>83998526</v>
      </c>
      <c r="H44" s="108">
        <v>24</v>
      </c>
      <c r="I44" s="90">
        <v>36818791.119999997</v>
      </c>
      <c r="J44" s="108">
        <v>1</v>
      </c>
      <c r="K44" s="90">
        <v>950000</v>
      </c>
      <c r="L44" s="108">
        <v>19</v>
      </c>
      <c r="M44" s="90">
        <v>30170691.120000001</v>
      </c>
      <c r="N44" s="108">
        <v>4</v>
      </c>
      <c r="O44" s="90">
        <v>5698100</v>
      </c>
      <c r="P44" s="90"/>
      <c r="Q44" s="90"/>
      <c r="R44" s="98">
        <v>0.37049091932875111</v>
      </c>
      <c r="S44" s="99">
        <v>0.35918119706052942</v>
      </c>
    </row>
    <row r="45" spans="1:19" ht="13.5" thickBot="1" x14ac:dyDescent="0.25">
      <c r="A45" s="41">
        <v>40</v>
      </c>
      <c r="B45" s="42" t="s">
        <v>349</v>
      </c>
      <c r="C45" s="43" t="s">
        <v>433</v>
      </c>
      <c r="D45" s="43" t="s">
        <v>348</v>
      </c>
      <c r="E45" s="44" t="s">
        <v>5</v>
      </c>
      <c r="F45" s="45">
        <v>45281</v>
      </c>
      <c r="G45" s="46">
        <v>58647867</v>
      </c>
      <c r="H45" s="109">
        <v>7</v>
      </c>
      <c r="I45" s="91">
        <v>16856600.52</v>
      </c>
      <c r="J45" s="109">
        <v>2</v>
      </c>
      <c r="K45" s="91">
        <v>3709429.8</v>
      </c>
      <c r="L45" s="109">
        <v>4</v>
      </c>
      <c r="M45" s="91">
        <v>10059670.720000001</v>
      </c>
      <c r="N45" s="109">
        <v>1</v>
      </c>
      <c r="O45" s="91">
        <v>3087500</v>
      </c>
      <c r="P45" s="91"/>
      <c r="Q45" s="91"/>
      <c r="R45" s="100">
        <v>0.23477581068719849</v>
      </c>
      <c r="S45" s="101">
        <v>0.17152662551222869</v>
      </c>
    </row>
    <row r="46" spans="1:19" x14ac:dyDescent="0.2">
      <c r="A46" s="23">
        <v>41</v>
      </c>
      <c r="B46" s="24" t="s">
        <v>219</v>
      </c>
      <c r="C46" s="25" t="s">
        <v>434</v>
      </c>
      <c r="D46" s="25" t="s">
        <v>220</v>
      </c>
      <c r="E46" s="26" t="s">
        <v>6</v>
      </c>
      <c r="F46" s="27">
        <v>45099</v>
      </c>
      <c r="G46" s="28">
        <v>60996680</v>
      </c>
      <c r="H46" s="106">
        <v>23</v>
      </c>
      <c r="I46" s="88">
        <v>43253762.460000008</v>
      </c>
      <c r="J46" s="106">
        <v>3</v>
      </c>
      <c r="K46" s="88">
        <v>4643495</v>
      </c>
      <c r="L46" s="106">
        <v>20</v>
      </c>
      <c r="M46" s="88">
        <v>38610267.460000001</v>
      </c>
      <c r="N46" s="106"/>
      <c r="O46" s="88"/>
      <c r="P46" s="88"/>
      <c r="Q46" s="88"/>
      <c r="R46" s="94">
        <v>0.70911666766125647</v>
      </c>
      <c r="S46" s="95">
        <v>0.63298965550256181</v>
      </c>
    </row>
    <row r="47" spans="1:19" x14ac:dyDescent="0.2">
      <c r="A47" s="29">
        <v>42</v>
      </c>
      <c r="B47" s="30" t="s">
        <v>106</v>
      </c>
      <c r="C47" s="31" t="s">
        <v>435</v>
      </c>
      <c r="D47" s="31" t="s">
        <v>107</v>
      </c>
      <c r="E47" s="32" t="s">
        <v>6</v>
      </c>
      <c r="F47" s="33">
        <v>45012</v>
      </c>
      <c r="G47" s="34">
        <v>55788824</v>
      </c>
      <c r="H47" s="107">
        <v>12</v>
      </c>
      <c r="I47" s="89">
        <v>33612543.170000002</v>
      </c>
      <c r="J47" s="107"/>
      <c r="K47" s="89"/>
      <c r="L47" s="107">
        <v>12</v>
      </c>
      <c r="M47" s="89">
        <v>33612543.170000002</v>
      </c>
      <c r="N47" s="107"/>
      <c r="O47" s="89"/>
      <c r="P47" s="89"/>
      <c r="Q47" s="89"/>
      <c r="R47" s="96">
        <v>0.60249599758546624</v>
      </c>
      <c r="S47" s="97">
        <v>0.60249599758546624</v>
      </c>
    </row>
    <row r="48" spans="1:19" x14ac:dyDescent="0.2">
      <c r="A48" s="35">
        <v>43</v>
      </c>
      <c r="B48" s="36" t="s">
        <v>119</v>
      </c>
      <c r="C48" s="37" t="s">
        <v>436</v>
      </c>
      <c r="D48" s="37" t="s">
        <v>120</v>
      </c>
      <c r="E48" s="38" t="s">
        <v>6</v>
      </c>
      <c r="F48" s="39">
        <v>45028</v>
      </c>
      <c r="G48" s="40">
        <v>19678518</v>
      </c>
      <c r="H48" s="108">
        <v>9</v>
      </c>
      <c r="I48" s="90">
        <v>11101330.710000001</v>
      </c>
      <c r="J48" s="108">
        <v>3</v>
      </c>
      <c r="K48" s="90">
        <v>1804999.98</v>
      </c>
      <c r="L48" s="108">
        <v>6</v>
      </c>
      <c r="M48" s="90">
        <v>9296330.7300000004</v>
      </c>
      <c r="N48" s="108"/>
      <c r="O48" s="90"/>
      <c r="P48" s="90"/>
      <c r="Q48" s="90"/>
      <c r="R48" s="98">
        <v>0.5641344897009013</v>
      </c>
      <c r="S48" s="99">
        <v>0.47241010374866649</v>
      </c>
    </row>
    <row r="49" spans="1:19" x14ac:dyDescent="0.2">
      <c r="A49" s="29">
        <v>44</v>
      </c>
      <c r="B49" s="30" t="s">
        <v>243</v>
      </c>
      <c r="C49" s="31" t="s">
        <v>437</v>
      </c>
      <c r="D49" s="31" t="s">
        <v>244</v>
      </c>
      <c r="E49" s="32" t="s">
        <v>6</v>
      </c>
      <c r="F49" s="33">
        <v>45155</v>
      </c>
      <c r="G49" s="34">
        <v>19285209</v>
      </c>
      <c r="H49" s="107">
        <v>12</v>
      </c>
      <c r="I49" s="89">
        <v>23693480</v>
      </c>
      <c r="J49" s="107">
        <v>2</v>
      </c>
      <c r="K49" s="89">
        <v>4381871.82</v>
      </c>
      <c r="L49" s="107">
        <v>7</v>
      </c>
      <c r="M49" s="89">
        <v>14086608.18</v>
      </c>
      <c r="N49" s="107">
        <v>3</v>
      </c>
      <c r="O49" s="89">
        <v>5225000</v>
      </c>
      <c r="P49" s="89"/>
      <c r="Q49" s="89"/>
      <c r="R49" s="96">
        <v>0.95764997931834706</v>
      </c>
      <c r="S49" s="97">
        <v>0.73043585786392051</v>
      </c>
    </row>
    <row r="50" spans="1:19" x14ac:dyDescent="0.2">
      <c r="A50" s="35">
        <v>45</v>
      </c>
      <c r="B50" s="36" t="s">
        <v>171</v>
      </c>
      <c r="C50" s="37" t="s">
        <v>438</v>
      </c>
      <c r="D50" s="37" t="s">
        <v>170</v>
      </c>
      <c r="E50" s="38" t="s">
        <v>6</v>
      </c>
      <c r="F50" s="39">
        <v>45076</v>
      </c>
      <c r="G50" s="40">
        <v>40895073</v>
      </c>
      <c r="H50" s="108">
        <v>17</v>
      </c>
      <c r="I50" s="90">
        <v>30788615.100000001</v>
      </c>
      <c r="J50" s="108">
        <v>4</v>
      </c>
      <c r="K50" s="90">
        <v>6215427.5199999996</v>
      </c>
      <c r="L50" s="108">
        <v>12</v>
      </c>
      <c r="M50" s="90">
        <v>23465656.010000002</v>
      </c>
      <c r="N50" s="108">
        <v>1</v>
      </c>
      <c r="O50" s="90">
        <v>1107531.57</v>
      </c>
      <c r="P50" s="90"/>
      <c r="Q50" s="90"/>
      <c r="R50" s="98">
        <v>0.72578629533195838</v>
      </c>
      <c r="S50" s="99">
        <v>0.57380154352579338</v>
      </c>
    </row>
    <row r="51" spans="1:19" ht="25.5" x14ac:dyDescent="0.2">
      <c r="A51" s="29">
        <v>46</v>
      </c>
      <c r="B51" s="30" t="s">
        <v>207</v>
      </c>
      <c r="C51" s="31" t="s">
        <v>439</v>
      </c>
      <c r="D51" s="31" t="s">
        <v>208</v>
      </c>
      <c r="E51" s="32" t="s">
        <v>6</v>
      </c>
      <c r="F51" s="33">
        <v>45069</v>
      </c>
      <c r="G51" s="34">
        <v>32307628</v>
      </c>
      <c r="H51" s="107">
        <v>19</v>
      </c>
      <c r="I51" s="89">
        <v>23809476.600000001</v>
      </c>
      <c r="J51" s="107">
        <v>1</v>
      </c>
      <c r="K51" s="89">
        <v>3325000</v>
      </c>
      <c r="L51" s="107">
        <v>18</v>
      </c>
      <c r="M51" s="89">
        <v>20484476.600000001</v>
      </c>
      <c r="N51" s="107"/>
      <c r="O51" s="89"/>
      <c r="P51" s="89"/>
      <c r="Q51" s="89"/>
      <c r="R51" s="96">
        <v>0.7369614569042332</v>
      </c>
      <c r="S51" s="97">
        <v>0.63404458538398434</v>
      </c>
    </row>
    <row r="52" spans="1:19" x14ac:dyDescent="0.2">
      <c r="A52" s="35">
        <v>47</v>
      </c>
      <c r="B52" s="36" t="s">
        <v>251</v>
      </c>
      <c r="C52" s="37" t="s">
        <v>440</v>
      </c>
      <c r="D52" s="37" t="s">
        <v>252</v>
      </c>
      <c r="E52" s="38" t="s">
        <v>6</v>
      </c>
      <c r="F52" s="39">
        <v>45155</v>
      </c>
      <c r="G52" s="40">
        <v>41489210</v>
      </c>
      <c r="H52" s="108">
        <v>17</v>
      </c>
      <c r="I52" s="90">
        <v>19117526.5</v>
      </c>
      <c r="J52" s="108">
        <v>1</v>
      </c>
      <c r="K52" s="90">
        <v>132348.29999999999</v>
      </c>
      <c r="L52" s="108">
        <v>16</v>
      </c>
      <c r="M52" s="90">
        <v>18985178.199999999</v>
      </c>
      <c r="N52" s="108"/>
      <c r="O52" s="90"/>
      <c r="P52" s="90"/>
      <c r="Q52" s="90"/>
      <c r="R52" s="98">
        <v>0.46078309276074431</v>
      </c>
      <c r="S52" s="99">
        <v>0.45759314771238108</v>
      </c>
    </row>
    <row r="53" spans="1:19" ht="25.5" x14ac:dyDescent="0.2">
      <c r="A53" s="29">
        <v>48</v>
      </c>
      <c r="B53" s="30" t="s">
        <v>82</v>
      </c>
      <c r="C53" s="31" t="s">
        <v>441</v>
      </c>
      <c r="D53" s="31" t="s">
        <v>83</v>
      </c>
      <c r="E53" s="32" t="s">
        <v>6</v>
      </c>
      <c r="F53" s="33">
        <v>44952</v>
      </c>
      <c r="G53" s="34">
        <v>47569538</v>
      </c>
      <c r="H53" s="107">
        <v>28</v>
      </c>
      <c r="I53" s="89">
        <v>33466194.030000001</v>
      </c>
      <c r="J53" s="107">
        <v>4</v>
      </c>
      <c r="K53" s="89">
        <v>5597455.2699999996</v>
      </c>
      <c r="L53" s="107">
        <v>23</v>
      </c>
      <c r="M53" s="89">
        <v>27042238.759999998</v>
      </c>
      <c r="N53" s="107">
        <v>1</v>
      </c>
      <c r="O53" s="89">
        <v>826500</v>
      </c>
      <c r="P53" s="89"/>
      <c r="Q53" s="89"/>
      <c r="R53" s="96">
        <v>0.68614696299972477</v>
      </c>
      <c r="S53" s="97">
        <v>0.56847806173774484</v>
      </c>
    </row>
    <row r="54" spans="1:19" ht="25.5" x14ac:dyDescent="0.2">
      <c r="A54" s="35">
        <v>49</v>
      </c>
      <c r="B54" s="36" t="s">
        <v>184</v>
      </c>
      <c r="C54" s="37" t="s">
        <v>442</v>
      </c>
      <c r="D54" s="37" t="s">
        <v>185</v>
      </c>
      <c r="E54" s="38" t="s">
        <v>6</v>
      </c>
      <c r="F54" s="39">
        <v>45092</v>
      </c>
      <c r="G54" s="40">
        <v>41972593</v>
      </c>
      <c r="H54" s="108">
        <v>32</v>
      </c>
      <c r="I54" s="90">
        <v>26528320.699999999</v>
      </c>
      <c r="J54" s="108"/>
      <c r="K54" s="90"/>
      <c r="L54" s="108">
        <v>31</v>
      </c>
      <c r="M54" s="90">
        <v>26404820.699999999</v>
      </c>
      <c r="N54" s="108">
        <v>1</v>
      </c>
      <c r="O54" s="90">
        <v>123500</v>
      </c>
      <c r="P54" s="90"/>
      <c r="Q54" s="90"/>
      <c r="R54" s="98">
        <v>0.62909672271141315</v>
      </c>
      <c r="S54" s="99">
        <v>0.62909672271141315</v>
      </c>
    </row>
    <row r="55" spans="1:19" ht="25.5" x14ac:dyDescent="0.2">
      <c r="A55" s="29">
        <v>50</v>
      </c>
      <c r="B55" s="30" t="s">
        <v>182</v>
      </c>
      <c r="C55" s="31" t="s">
        <v>443</v>
      </c>
      <c r="D55" s="31" t="s">
        <v>183</v>
      </c>
      <c r="E55" s="32" t="s">
        <v>6</v>
      </c>
      <c r="F55" s="33">
        <v>45063</v>
      </c>
      <c r="G55" s="34">
        <v>29710833</v>
      </c>
      <c r="H55" s="107">
        <v>10</v>
      </c>
      <c r="I55" s="89">
        <v>14104432.17</v>
      </c>
      <c r="J55" s="107">
        <v>4</v>
      </c>
      <c r="K55" s="89">
        <v>3192588.98</v>
      </c>
      <c r="L55" s="107">
        <v>6</v>
      </c>
      <c r="M55" s="89">
        <v>10911843.189999999</v>
      </c>
      <c r="N55" s="107"/>
      <c r="O55" s="89"/>
      <c r="P55" s="89"/>
      <c r="Q55" s="89"/>
      <c r="R55" s="96">
        <v>0.47472355184386777</v>
      </c>
      <c r="S55" s="97">
        <v>0.36726816747278668</v>
      </c>
    </row>
    <row r="56" spans="1:19" x14ac:dyDescent="0.2">
      <c r="A56" s="35">
        <v>51</v>
      </c>
      <c r="B56" s="36" t="s">
        <v>147</v>
      </c>
      <c r="C56" s="37" t="s">
        <v>444</v>
      </c>
      <c r="D56" s="37" t="s">
        <v>148</v>
      </c>
      <c r="E56" s="38" t="s">
        <v>6</v>
      </c>
      <c r="F56" s="39">
        <v>45042</v>
      </c>
      <c r="G56" s="40">
        <v>67838450</v>
      </c>
      <c r="H56" s="108">
        <v>43</v>
      </c>
      <c r="I56" s="90">
        <v>58985991.340000004</v>
      </c>
      <c r="J56" s="108">
        <v>6</v>
      </c>
      <c r="K56" s="90">
        <v>5753900.7799999993</v>
      </c>
      <c r="L56" s="108">
        <v>33</v>
      </c>
      <c r="M56" s="90">
        <v>47089811.630000003</v>
      </c>
      <c r="N56" s="108">
        <v>4</v>
      </c>
      <c r="O56" s="90">
        <v>6142278.9299999997</v>
      </c>
      <c r="P56" s="90"/>
      <c r="Q56" s="90"/>
      <c r="R56" s="98">
        <v>0.77896403013335358</v>
      </c>
      <c r="S56" s="99">
        <v>0.69414633780695167</v>
      </c>
    </row>
    <row r="57" spans="1:19" ht="25.5" x14ac:dyDescent="0.2">
      <c r="A57" s="29">
        <v>52</v>
      </c>
      <c r="B57" s="30" t="s">
        <v>187</v>
      </c>
      <c r="C57" s="31" t="s">
        <v>445</v>
      </c>
      <c r="D57" s="31" t="s">
        <v>188</v>
      </c>
      <c r="E57" s="32" t="s">
        <v>6</v>
      </c>
      <c r="F57" s="33">
        <v>45056</v>
      </c>
      <c r="G57" s="34">
        <v>36043042</v>
      </c>
      <c r="H57" s="107">
        <v>14</v>
      </c>
      <c r="I57" s="89">
        <v>32159777.579999998</v>
      </c>
      <c r="J57" s="107">
        <v>2</v>
      </c>
      <c r="K57" s="89">
        <v>8364639.9900000002</v>
      </c>
      <c r="L57" s="107">
        <v>11</v>
      </c>
      <c r="M57" s="89">
        <v>22564457.989999998</v>
      </c>
      <c r="N57" s="107">
        <v>1</v>
      </c>
      <c r="O57" s="89">
        <v>1230679.6000000001</v>
      </c>
      <c r="P57" s="89"/>
      <c r="Q57" s="89"/>
      <c r="R57" s="96">
        <v>0.85811563796418733</v>
      </c>
      <c r="S57" s="97">
        <v>0.62604199695464102</v>
      </c>
    </row>
    <row r="58" spans="1:19" x14ac:dyDescent="0.2">
      <c r="A58" s="35">
        <v>53</v>
      </c>
      <c r="B58" s="36" t="s">
        <v>143</v>
      </c>
      <c r="C58" s="37" t="s">
        <v>446</v>
      </c>
      <c r="D58" s="37" t="s">
        <v>144</v>
      </c>
      <c r="E58" s="38" t="s">
        <v>6</v>
      </c>
      <c r="F58" s="39">
        <v>45037</v>
      </c>
      <c r="G58" s="40">
        <v>42370777</v>
      </c>
      <c r="H58" s="108">
        <v>9</v>
      </c>
      <c r="I58" s="90">
        <v>18436608.969999999</v>
      </c>
      <c r="J58" s="108">
        <v>1</v>
      </c>
      <c r="K58" s="90">
        <v>583811.89</v>
      </c>
      <c r="L58" s="108">
        <v>8</v>
      </c>
      <c r="M58" s="90">
        <v>17852797.079999998</v>
      </c>
      <c r="N58" s="108"/>
      <c r="O58" s="90"/>
      <c r="P58" s="90"/>
      <c r="Q58" s="90"/>
      <c r="R58" s="98">
        <v>0.43512558124671641</v>
      </c>
      <c r="S58" s="99">
        <v>0.42134693635663101</v>
      </c>
    </row>
    <row r="59" spans="1:19" x14ac:dyDescent="0.2">
      <c r="A59" s="29">
        <v>54</v>
      </c>
      <c r="B59" s="30" t="s">
        <v>49</v>
      </c>
      <c r="C59" s="31" t="s">
        <v>447</v>
      </c>
      <c r="D59" s="31" t="s">
        <v>50</v>
      </c>
      <c r="E59" s="32" t="s">
        <v>6</v>
      </c>
      <c r="F59" s="33">
        <v>44938</v>
      </c>
      <c r="G59" s="34">
        <v>42932664</v>
      </c>
      <c r="H59" s="107">
        <v>22</v>
      </c>
      <c r="I59" s="89">
        <v>19028610.57</v>
      </c>
      <c r="J59" s="107">
        <v>4</v>
      </c>
      <c r="K59" s="89">
        <v>3165266.63</v>
      </c>
      <c r="L59" s="107">
        <v>18</v>
      </c>
      <c r="M59" s="89">
        <v>15863343.939999999</v>
      </c>
      <c r="N59" s="107"/>
      <c r="O59" s="89"/>
      <c r="P59" s="89"/>
      <c r="Q59" s="89"/>
      <c r="R59" s="96">
        <v>0.44321988894050462</v>
      </c>
      <c r="S59" s="97">
        <v>0.36949358511738289</v>
      </c>
    </row>
    <row r="60" spans="1:19" ht="13.5" thickBot="1" x14ac:dyDescent="0.25">
      <c r="A60" s="47">
        <v>55</v>
      </c>
      <c r="B60" s="48" t="s">
        <v>209</v>
      </c>
      <c r="C60" s="49" t="s">
        <v>448</v>
      </c>
      <c r="D60" s="49" t="s">
        <v>210</v>
      </c>
      <c r="E60" s="50" t="s">
        <v>6</v>
      </c>
      <c r="F60" s="51">
        <v>45099</v>
      </c>
      <c r="G60" s="52">
        <v>41349633</v>
      </c>
      <c r="H60" s="110">
        <v>8</v>
      </c>
      <c r="I60" s="92">
        <v>21508287.75</v>
      </c>
      <c r="J60" s="110">
        <v>3</v>
      </c>
      <c r="K60" s="92">
        <v>5033147.5</v>
      </c>
      <c r="L60" s="110">
        <v>5</v>
      </c>
      <c r="M60" s="92">
        <v>16475140.25</v>
      </c>
      <c r="N60" s="110"/>
      <c r="O60" s="92"/>
      <c r="P60" s="92"/>
      <c r="Q60" s="92"/>
      <c r="R60" s="102">
        <v>0.52015667829506496</v>
      </c>
      <c r="S60" s="103">
        <v>0.39843498127298982</v>
      </c>
    </row>
    <row r="61" spans="1:19" x14ac:dyDescent="0.2">
      <c r="A61" s="53">
        <v>56</v>
      </c>
      <c r="B61" s="54" t="s">
        <v>37</v>
      </c>
      <c r="C61" s="55" t="s">
        <v>449</v>
      </c>
      <c r="D61" s="55" t="s">
        <v>38</v>
      </c>
      <c r="E61" s="56" t="s">
        <v>7</v>
      </c>
      <c r="F61" s="57">
        <v>44916</v>
      </c>
      <c r="G61" s="58">
        <v>82440978</v>
      </c>
      <c r="H61" s="111">
        <v>21</v>
      </c>
      <c r="I61" s="93">
        <v>75657609.120000005</v>
      </c>
      <c r="J61" s="111"/>
      <c r="K61" s="93"/>
      <c r="L61" s="111">
        <v>19</v>
      </c>
      <c r="M61" s="93">
        <v>69096767.609999999</v>
      </c>
      <c r="N61" s="111">
        <v>2</v>
      </c>
      <c r="O61" s="93">
        <v>6560841.5099999998</v>
      </c>
      <c r="P61" s="93"/>
      <c r="Q61" s="93"/>
      <c r="R61" s="104">
        <v>0.83813619496362601</v>
      </c>
      <c r="S61" s="105">
        <v>0.83813619496362601</v>
      </c>
    </row>
    <row r="62" spans="1:19" x14ac:dyDescent="0.2">
      <c r="A62" s="35">
        <v>57</v>
      </c>
      <c r="B62" s="36" t="s">
        <v>273</v>
      </c>
      <c r="C62" s="37" t="s">
        <v>450</v>
      </c>
      <c r="D62" s="37" t="s">
        <v>274</v>
      </c>
      <c r="E62" s="38" t="s">
        <v>7</v>
      </c>
      <c r="F62" s="39">
        <v>45196</v>
      </c>
      <c r="G62" s="40">
        <v>43490615</v>
      </c>
      <c r="H62" s="108">
        <v>10</v>
      </c>
      <c r="I62" s="90">
        <v>24940938.050000001</v>
      </c>
      <c r="J62" s="108">
        <v>2</v>
      </c>
      <c r="K62" s="90">
        <v>9999998.3000000007</v>
      </c>
      <c r="L62" s="108">
        <v>7</v>
      </c>
      <c r="M62" s="90">
        <v>13705939.75</v>
      </c>
      <c r="N62" s="108">
        <v>1</v>
      </c>
      <c r="O62" s="90">
        <v>1235000</v>
      </c>
      <c r="P62" s="90"/>
      <c r="Q62" s="90"/>
      <c r="R62" s="98">
        <v>0.54508169291236741</v>
      </c>
      <c r="S62" s="99">
        <v>0.3151470667867079</v>
      </c>
    </row>
    <row r="63" spans="1:19" x14ac:dyDescent="0.2">
      <c r="A63" s="29">
        <v>58</v>
      </c>
      <c r="B63" s="30" t="s">
        <v>141</v>
      </c>
      <c r="C63" s="31" t="s">
        <v>451</v>
      </c>
      <c r="D63" s="31" t="s">
        <v>142</v>
      </c>
      <c r="E63" s="32" t="s">
        <v>7</v>
      </c>
      <c r="F63" s="33">
        <v>45068</v>
      </c>
      <c r="G63" s="34">
        <v>27503374</v>
      </c>
      <c r="H63" s="107">
        <v>3</v>
      </c>
      <c r="I63" s="89">
        <v>24218470.859999999</v>
      </c>
      <c r="J63" s="107"/>
      <c r="K63" s="89"/>
      <c r="L63" s="107">
        <v>3</v>
      </c>
      <c r="M63" s="89">
        <v>24218470.859999999</v>
      </c>
      <c r="N63" s="107"/>
      <c r="O63" s="89"/>
      <c r="P63" s="89"/>
      <c r="Q63" s="89"/>
      <c r="R63" s="96">
        <v>0.88056363048402719</v>
      </c>
      <c r="S63" s="97">
        <v>0.88056363048402719</v>
      </c>
    </row>
    <row r="64" spans="1:19" x14ac:dyDescent="0.2">
      <c r="A64" s="35">
        <v>59</v>
      </c>
      <c r="B64" s="36" t="s">
        <v>96</v>
      </c>
      <c r="C64" s="37" t="s">
        <v>452</v>
      </c>
      <c r="D64" s="37" t="s">
        <v>97</v>
      </c>
      <c r="E64" s="38" t="s">
        <v>7</v>
      </c>
      <c r="F64" s="39">
        <v>44978</v>
      </c>
      <c r="G64" s="40">
        <v>28985722</v>
      </c>
      <c r="H64" s="108">
        <v>6</v>
      </c>
      <c r="I64" s="90">
        <v>28581974.280000001</v>
      </c>
      <c r="J64" s="108"/>
      <c r="K64" s="90"/>
      <c r="L64" s="108">
        <v>5</v>
      </c>
      <c r="M64" s="90">
        <v>27303378.899999999</v>
      </c>
      <c r="N64" s="108">
        <v>1</v>
      </c>
      <c r="O64" s="90">
        <v>1278595.3799999999</v>
      </c>
      <c r="P64" s="90"/>
      <c r="Q64" s="90"/>
      <c r="R64" s="98">
        <v>0.94195959307137489</v>
      </c>
      <c r="S64" s="99">
        <v>0.94195959307137489</v>
      </c>
    </row>
    <row r="65" spans="1:19" x14ac:dyDescent="0.2">
      <c r="A65" s="29">
        <v>60</v>
      </c>
      <c r="B65" s="30" t="s">
        <v>74</v>
      </c>
      <c r="C65" s="31" t="s">
        <v>453</v>
      </c>
      <c r="D65" s="31" t="s">
        <v>75</v>
      </c>
      <c r="E65" s="32" t="s">
        <v>7</v>
      </c>
      <c r="F65" s="33">
        <v>44959</v>
      </c>
      <c r="G65" s="34">
        <v>43551673</v>
      </c>
      <c r="H65" s="107">
        <v>9</v>
      </c>
      <c r="I65" s="89">
        <v>30597394.16</v>
      </c>
      <c r="J65" s="107"/>
      <c r="K65" s="89"/>
      <c r="L65" s="107">
        <v>9</v>
      </c>
      <c r="M65" s="89">
        <v>30597394.16</v>
      </c>
      <c r="N65" s="107"/>
      <c r="O65" s="89"/>
      <c r="P65" s="89"/>
      <c r="Q65" s="89"/>
      <c r="R65" s="96">
        <v>0.70255381831141139</v>
      </c>
      <c r="S65" s="97">
        <v>0.70255381831141139</v>
      </c>
    </row>
    <row r="66" spans="1:19" ht="13.5" thickBot="1" x14ac:dyDescent="0.25">
      <c r="A66" s="47">
        <v>61</v>
      </c>
      <c r="B66" s="48" t="s">
        <v>76</v>
      </c>
      <c r="C66" s="49" t="s">
        <v>454</v>
      </c>
      <c r="D66" s="49" t="s">
        <v>77</v>
      </c>
      <c r="E66" s="50" t="s">
        <v>7</v>
      </c>
      <c r="F66" s="51">
        <v>44959</v>
      </c>
      <c r="G66" s="52">
        <v>24944102</v>
      </c>
      <c r="H66" s="110">
        <v>3</v>
      </c>
      <c r="I66" s="92">
        <v>19752435.469999999</v>
      </c>
      <c r="J66" s="110"/>
      <c r="K66" s="92"/>
      <c r="L66" s="110">
        <v>3</v>
      </c>
      <c r="M66" s="92">
        <v>19752435.470000003</v>
      </c>
      <c r="N66" s="110"/>
      <c r="O66" s="92"/>
      <c r="P66" s="92"/>
      <c r="Q66" s="92"/>
      <c r="R66" s="102">
        <v>0.79186797223648309</v>
      </c>
      <c r="S66" s="103">
        <v>0.79186797223648309</v>
      </c>
    </row>
    <row r="67" spans="1:19" x14ac:dyDescent="0.2">
      <c r="A67" s="53">
        <v>62</v>
      </c>
      <c r="B67" s="54" t="s">
        <v>108</v>
      </c>
      <c r="C67" s="55" t="s">
        <v>455</v>
      </c>
      <c r="D67" s="55" t="s">
        <v>109</v>
      </c>
      <c r="E67" s="56" t="s">
        <v>8</v>
      </c>
      <c r="F67" s="57">
        <v>44985</v>
      </c>
      <c r="G67" s="58">
        <v>26648447</v>
      </c>
      <c r="H67" s="111">
        <v>17</v>
      </c>
      <c r="I67" s="93">
        <v>25877793.59</v>
      </c>
      <c r="J67" s="111"/>
      <c r="K67" s="93"/>
      <c r="L67" s="111">
        <v>15</v>
      </c>
      <c r="M67" s="93">
        <v>20765750.66</v>
      </c>
      <c r="N67" s="111">
        <v>2</v>
      </c>
      <c r="O67" s="93">
        <v>5112042.93</v>
      </c>
      <c r="P67" s="93"/>
      <c r="Q67" s="93"/>
      <c r="R67" s="104">
        <v>0.77924806124724644</v>
      </c>
      <c r="S67" s="105">
        <v>0.77924806124724644</v>
      </c>
    </row>
    <row r="68" spans="1:19" x14ac:dyDescent="0.2">
      <c r="A68" s="35">
        <v>63</v>
      </c>
      <c r="B68" s="36" t="s">
        <v>334</v>
      </c>
      <c r="C68" s="37" t="s">
        <v>456</v>
      </c>
      <c r="D68" s="37" t="s">
        <v>335</v>
      </c>
      <c r="E68" s="38" t="s">
        <v>8</v>
      </c>
      <c r="F68" s="39">
        <v>45280</v>
      </c>
      <c r="G68" s="40">
        <v>40376428</v>
      </c>
      <c r="H68" s="108">
        <v>11</v>
      </c>
      <c r="I68" s="90">
        <v>19376421.359999999</v>
      </c>
      <c r="J68" s="108">
        <v>7</v>
      </c>
      <c r="K68" s="90">
        <v>9958495.9299999997</v>
      </c>
      <c r="L68" s="108">
        <v>4</v>
      </c>
      <c r="M68" s="90">
        <v>9417925.4299999997</v>
      </c>
      <c r="N68" s="108"/>
      <c r="O68" s="90"/>
      <c r="P68" s="90"/>
      <c r="Q68" s="90"/>
      <c r="R68" s="98">
        <v>0.47989439184664873</v>
      </c>
      <c r="S68" s="99">
        <v>0.2332530611672731</v>
      </c>
    </row>
    <row r="69" spans="1:19" x14ac:dyDescent="0.2">
      <c r="A69" s="29">
        <v>64</v>
      </c>
      <c r="B69" s="30" t="s">
        <v>110</v>
      </c>
      <c r="C69" s="31" t="s">
        <v>457</v>
      </c>
      <c r="D69" s="31" t="s">
        <v>111</v>
      </c>
      <c r="E69" s="32" t="s">
        <v>8</v>
      </c>
      <c r="F69" s="33">
        <v>45002</v>
      </c>
      <c r="G69" s="34">
        <v>30485361</v>
      </c>
      <c r="H69" s="107">
        <v>14</v>
      </c>
      <c r="I69" s="89">
        <v>25395491.050000001</v>
      </c>
      <c r="J69" s="107">
        <v>2</v>
      </c>
      <c r="K69" s="89">
        <v>2850000</v>
      </c>
      <c r="L69" s="107">
        <v>11</v>
      </c>
      <c r="M69" s="89">
        <v>20645491.049999997</v>
      </c>
      <c r="N69" s="107">
        <v>1</v>
      </c>
      <c r="O69" s="89">
        <v>1900000</v>
      </c>
      <c r="P69" s="89"/>
      <c r="Q69" s="89"/>
      <c r="R69" s="96">
        <v>0.77071388624855053</v>
      </c>
      <c r="S69" s="97">
        <v>0.67722639236583082</v>
      </c>
    </row>
    <row r="70" spans="1:19" x14ac:dyDescent="0.2">
      <c r="A70" s="35">
        <v>65</v>
      </c>
      <c r="B70" s="36" t="s">
        <v>145</v>
      </c>
      <c r="C70" s="37" t="s">
        <v>458</v>
      </c>
      <c r="D70" s="37" t="s">
        <v>146</v>
      </c>
      <c r="E70" s="38" t="s">
        <v>8</v>
      </c>
      <c r="F70" s="39">
        <v>45056</v>
      </c>
      <c r="G70" s="40">
        <v>58871621</v>
      </c>
      <c r="H70" s="108">
        <v>22</v>
      </c>
      <c r="I70" s="90">
        <v>36130696.049999997</v>
      </c>
      <c r="J70" s="108">
        <v>2</v>
      </c>
      <c r="K70" s="90">
        <v>3227847.65</v>
      </c>
      <c r="L70" s="108">
        <v>20</v>
      </c>
      <c r="M70" s="90">
        <v>32902848.399999999</v>
      </c>
      <c r="N70" s="108"/>
      <c r="O70" s="90"/>
      <c r="P70" s="90"/>
      <c r="Q70" s="90"/>
      <c r="R70" s="98">
        <v>0.61372008170116454</v>
      </c>
      <c r="S70" s="99">
        <v>0.55889149714426922</v>
      </c>
    </row>
    <row r="71" spans="1:19" x14ac:dyDescent="0.2">
      <c r="A71" s="29">
        <v>66</v>
      </c>
      <c r="B71" s="30" t="s">
        <v>189</v>
      </c>
      <c r="C71" s="31" t="s">
        <v>459</v>
      </c>
      <c r="D71" s="31" t="s">
        <v>190</v>
      </c>
      <c r="E71" s="32" t="s">
        <v>8</v>
      </c>
      <c r="F71" s="33">
        <v>45069</v>
      </c>
      <c r="G71" s="34">
        <v>67664184</v>
      </c>
      <c r="H71" s="107">
        <v>24</v>
      </c>
      <c r="I71" s="89">
        <v>64615317.109999999</v>
      </c>
      <c r="J71" s="107">
        <v>3</v>
      </c>
      <c r="K71" s="89">
        <v>7905981.2800000003</v>
      </c>
      <c r="L71" s="107">
        <v>20</v>
      </c>
      <c r="M71" s="89">
        <v>53864085.829999998</v>
      </c>
      <c r="N71" s="107">
        <v>1</v>
      </c>
      <c r="O71" s="89">
        <v>2845250</v>
      </c>
      <c r="P71" s="89"/>
      <c r="Q71" s="89"/>
      <c r="R71" s="96">
        <v>0.91289162830959436</v>
      </c>
      <c r="S71" s="97">
        <v>0.79605017966373459</v>
      </c>
    </row>
    <row r="72" spans="1:19" x14ac:dyDescent="0.2">
      <c r="A72" s="35">
        <v>67</v>
      </c>
      <c r="B72" s="36" t="s">
        <v>245</v>
      </c>
      <c r="C72" s="37" t="s">
        <v>460</v>
      </c>
      <c r="D72" s="37" t="s">
        <v>246</v>
      </c>
      <c r="E72" s="38" t="s">
        <v>8</v>
      </c>
      <c r="F72" s="39">
        <v>45132</v>
      </c>
      <c r="G72" s="40">
        <v>65922982.000000007</v>
      </c>
      <c r="H72" s="108">
        <v>16</v>
      </c>
      <c r="I72" s="90">
        <v>42420321.630000003</v>
      </c>
      <c r="J72" s="108">
        <v>1</v>
      </c>
      <c r="K72" s="90">
        <v>881754.79</v>
      </c>
      <c r="L72" s="108">
        <v>15</v>
      </c>
      <c r="M72" s="90">
        <v>41538566.840000004</v>
      </c>
      <c r="N72" s="108"/>
      <c r="O72" s="90"/>
      <c r="P72" s="90"/>
      <c r="Q72" s="90"/>
      <c r="R72" s="98">
        <v>0.64348305163137187</v>
      </c>
      <c r="S72" s="99">
        <v>0.63010752213848575</v>
      </c>
    </row>
    <row r="73" spans="1:19" x14ac:dyDescent="0.2">
      <c r="A73" s="29">
        <v>68</v>
      </c>
      <c r="B73" s="30" t="s">
        <v>193</v>
      </c>
      <c r="C73" s="31" t="s">
        <v>461</v>
      </c>
      <c r="D73" s="31" t="s">
        <v>194</v>
      </c>
      <c r="E73" s="32" t="s">
        <v>8</v>
      </c>
      <c r="F73" s="33">
        <v>45117</v>
      </c>
      <c r="G73" s="34">
        <v>19808056</v>
      </c>
      <c r="H73" s="107">
        <v>5</v>
      </c>
      <c r="I73" s="89">
        <v>11782654</v>
      </c>
      <c r="J73" s="107"/>
      <c r="K73" s="89"/>
      <c r="L73" s="107">
        <v>5</v>
      </c>
      <c r="M73" s="89">
        <v>11782654</v>
      </c>
      <c r="N73" s="107"/>
      <c r="O73" s="89"/>
      <c r="P73" s="89"/>
      <c r="Q73" s="89"/>
      <c r="R73" s="96">
        <v>0.59484151296825893</v>
      </c>
      <c r="S73" s="97">
        <v>0.59484151296825893</v>
      </c>
    </row>
    <row r="74" spans="1:19" x14ac:dyDescent="0.2">
      <c r="A74" s="35">
        <v>69</v>
      </c>
      <c r="B74" s="36" t="s">
        <v>176</v>
      </c>
      <c r="C74" s="37" t="s">
        <v>462</v>
      </c>
      <c r="D74" s="37" t="s">
        <v>177</v>
      </c>
      <c r="E74" s="38" t="s">
        <v>8</v>
      </c>
      <c r="F74" s="39">
        <v>45082</v>
      </c>
      <c r="G74" s="40">
        <v>31506546</v>
      </c>
      <c r="H74" s="108">
        <v>12</v>
      </c>
      <c r="I74" s="90">
        <v>25157148.5</v>
      </c>
      <c r="J74" s="108">
        <v>1</v>
      </c>
      <c r="K74" s="90">
        <v>230308.49</v>
      </c>
      <c r="L74" s="108">
        <v>11</v>
      </c>
      <c r="M74" s="90">
        <v>24926840.010000002</v>
      </c>
      <c r="N74" s="108"/>
      <c r="O74" s="90"/>
      <c r="P74" s="90"/>
      <c r="Q74" s="90"/>
      <c r="R74" s="98">
        <v>0.79847370448033239</v>
      </c>
      <c r="S74" s="99">
        <v>0.79116384290426511</v>
      </c>
    </row>
    <row r="75" spans="1:19" x14ac:dyDescent="0.2">
      <c r="A75" s="29">
        <v>70</v>
      </c>
      <c r="B75" s="30" t="s">
        <v>263</v>
      </c>
      <c r="C75" s="31" t="s">
        <v>463</v>
      </c>
      <c r="D75" s="31" t="s">
        <v>261</v>
      </c>
      <c r="E75" s="32" t="s">
        <v>8</v>
      </c>
      <c r="F75" s="33">
        <v>45170</v>
      </c>
      <c r="G75" s="34">
        <v>55889615</v>
      </c>
      <c r="H75" s="107">
        <v>12</v>
      </c>
      <c r="I75" s="89">
        <v>11683604.76</v>
      </c>
      <c r="J75" s="107">
        <v>3</v>
      </c>
      <c r="K75" s="89">
        <v>4096437.44</v>
      </c>
      <c r="L75" s="107">
        <v>9</v>
      </c>
      <c r="M75" s="89">
        <v>7587167.3200000003</v>
      </c>
      <c r="N75" s="107"/>
      <c r="O75" s="89"/>
      <c r="P75" s="89"/>
      <c r="Q75" s="89"/>
      <c r="R75" s="96">
        <v>0.20904786622702631</v>
      </c>
      <c r="S75" s="97">
        <v>0.13575272114506429</v>
      </c>
    </row>
    <row r="76" spans="1:19" x14ac:dyDescent="0.2">
      <c r="A76" s="35">
        <v>71</v>
      </c>
      <c r="B76" s="36" t="s">
        <v>39</v>
      </c>
      <c r="C76" s="37" t="s">
        <v>464</v>
      </c>
      <c r="D76" s="37" t="s">
        <v>40</v>
      </c>
      <c r="E76" s="38" t="s">
        <v>8</v>
      </c>
      <c r="F76" s="39">
        <v>44907</v>
      </c>
      <c r="G76" s="40">
        <v>70982875</v>
      </c>
      <c r="H76" s="108">
        <v>32</v>
      </c>
      <c r="I76" s="90">
        <v>60630900.280000009</v>
      </c>
      <c r="J76" s="108">
        <v>8</v>
      </c>
      <c r="K76" s="90">
        <v>21248967.359999999</v>
      </c>
      <c r="L76" s="108">
        <v>24</v>
      </c>
      <c r="M76" s="90">
        <v>39381932.920000002</v>
      </c>
      <c r="N76" s="108"/>
      <c r="O76" s="90"/>
      <c r="P76" s="90"/>
      <c r="Q76" s="90"/>
      <c r="R76" s="98">
        <v>0.85416236352782282</v>
      </c>
      <c r="S76" s="99">
        <v>0.55480892990034569</v>
      </c>
    </row>
    <row r="77" spans="1:19" x14ac:dyDescent="0.2">
      <c r="A77" s="29">
        <v>72</v>
      </c>
      <c r="B77" s="30" t="s">
        <v>72</v>
      </c>
      <c r="C77" s="31" t="s">
        <v>465</v>
      </c>
      <c r="D77" s="31" t="s">
        <v>73</v>
      </c>
      <c r="E77" s="32" t="s">
        <v>8</v>
      </c>
      <c r="F77" s="33">
        <v>44993</v>
      </c>
      <c r="G77" s="34">
        <v>42136732</v>
      </c>
      <c r="H77" s="107">
        <v>15</v>
      </c>
      <c r="I77" s="89">
        <v>26723448.940000001</v>
      </c>
      <c r="J77" s="107">
        <v>4</v>
      </c>
      <c r="K77" s="89">
        <v>7561318.4500000002</v>
      </c>
      <c r="L77" s="107">
        <v>9</v>
      </c>
      <c r="M77" s="89">
        <v>17637380.490000002</v>
      </c>
      <c r="N77" s="107">
        <v>2</v>
      </c>
      <c r="O77" s="89">
        <v>1524750</v>
      </c>
      <c r="P77" s="89"/>
      <c r="Q77" s="89"/>
      <c r="R77" s="96">
        <v>0.59802214704263257</v>
      </c>
      <c r="S77" s="97">
        <v>0.41857494999849543</v>
      </c>
    </row>
    <row r="78" spans="1:19" ht="13.5" thickBot="1" x14ac:dyDescent="0.25">
      <c r="A78" s="47">
        <v>73</v>
      </c>
      <c r="B78" s="48" t="s">
        <v>368</v>
      </c>
      <c r="C78" s="49" t="s">
        <v>466</v>
      </c>
      <c r="D78" s="49" t="s">
        <v>369</v>
      </c>
      <c r="E78" s="50" t="s">
        <v>8</v>
      </c>
      <c r="F78" s="51">
        <v>45363</v>
      </c>
      <c r="G78" s="52">
        <v>21747428</v>
      </c>
      <c r="H78" s="110">
        <v>0</v>
      </c>
      <c r="I78" s="92"/>
      <c r="J78" s="110"/>
      <c r="K78" s="92"/>
      <c r="L78" s="110"/>
      <c r="M78" s="92"/>
      <c r="N78" s="110"/>
      <c r="O78" s="92"/>
      <c r="P78" s="92"/>
      <c r="Q78" s="92"/>
      <c r="R78" s="102">
        <v>0</v>
      </c>
      <c r="S78" s="103">
        <v>0</v>
      </c>
    </row>
    <row r="79" spans="1:19" x14ac:dyDescent="0.2">
      <c r="A79" s="53">
        <v>74</v>
      </c>
      <c r="B79" s="54" t="s">
        <v>319</v>
      </c>
      <c r="C79" s="55" t="s">
        <v>467</v>
      </c>
      <c r="D79" s="55" t="s">
        <v>320</v>
      </c>
      <c r="E79" s="56" t="s">
        <v>9</v>
      </c>
      <c r="F79" s="57">
        <v>45253</v>
      </c>
      <c r="G79" s="58">
        <v>24817028</v>
      </c>
      <c r="H79" s="111">
        <v>9</v>
      </c>
      <c r="I79" s="93">
        <v>23646545.34</v>
      </c>
      <c r="J79" s="111">
        <v>2</v>
      </c>
      <c r="K79" s="93">
        <v>5150878.93</v>
      </c>
      <c r="L79" s="111">
        <v>6</v>
      </c>
      <c r="M79" s="93">
        <v>15761999.699999999</v>
      </c>
      <c r="N79" s="111">
        <v>1</v>
      </c>
      <c r="O79" s="93">
        <v>2733666.71</v>
      </c>
      <c r="P79" s="93"/>
      <c r="Q79" s="93"/>
      <c r="R79" s="104">
        <v>0.84268263830785839</v>
      </c>
      <c r="S79" s="105">
        <v>0.6351284166661697</v>
      </c>
    </row>
    <row r="80" spans="1:19" x14ac:dyDescent="0.2">
      <c r="A80" s="35">
        <v>75</v>
      </c>
      <c r="B80" s="36" t="s">
        <v>279</v>
      </c>
      <c r="C80" s="37" t="s">
        <v>468</v>
      </c>
      <c r="D80" s="37" t="s">
        <v>280</v>
      </c>
      <c r="E80" s="38" t="s">
        <v>9</v>
      </c>
      <c r="F80" s="39">
        <v>45196</v>
      </c>
      <c r="G80" s="40">
        <v>55756774.910000004</v>
      </c>
      <c r="H80" s="108">
        <v>21</v>
      </c>
      <c r="I80" s="90">
        <v>53703108.489999987</v>
      </c>
      <c r="J80" s="108">
        <v>7</v>
      </c>
      <c r="K80" s="90">
        <v>16823496.350000001</v>
      </c>
      <c r="L80" s="108">
        <v>12</v>
      </c>
      <c r="M80" s="90">
        <v>32213710.329999998</v>
      </c>
      <c r="N80" s="108">
        <v>2</v>
      </c>
      <c r="O80" s="90">
        <v>4665901.8099999996</v>
      </c>
      <c r="P80" s="90"/>
      <c r="Q80" s="90"/>
      <c r="R80" s="98">
        <v>0.87948427359999892</v>
      </c>
      <c r="S80" s="99">
        <v>0.57775419008717566</v>
      </c>
    </row>
    <row r="81" spans="1:19" x14ac:dyDescent="0.2">
      <c r="A81" s="29">
        <v>76</v>
      </c>
      <c r="B81" s="30" t="s">
        <v>336</v>
      </c>
      <c r="C81" s="31" t="s">
        <v>469</v>
      </c>
      <c r="D81" s="31" t="s">
        <v>337</v>
      </c>
      <c r="E81" s="32" t="s">
        <v>9</v>
      </c>
      <c r="F81" s="33">
        <v>45280</v>
      </c>
      <c r="G81" s="34">
        <v>21851610</v>
      </c>
      <c r="H81" s="107">
        <v>8</v>
      </c>
      <c r="I81" s="89">
        <v>13407410.800000001</v>
      </c>
      <c r="J81" s="107">
        <v>1</v>
      </c>
      <c r="K81" s="89">
        <v>1900000</v>
      </c>
      <c r="L81" s="107">
        <v>6</v>
      </c>
      <c r="M81" s="89">
        <v>11159697.5</v>
      </c>
      <c r="N81" s="107">
        <v>1</v>
      </c>
      <c r="O81" s="89">
        <v>347713.3</v>
      </c>
      <c r="P81" s="89"/>
      <c r="Q81" s="89"/>
      <c r="R81" s="96">
        <v>0.59765378843938732</v>
      </c>
      <c r="S81" s="97">
        <v>0.51070367355082757</v>
      </c>
    </row>
    <row r="82" spans="1:19" x14ac:dyDescent="0.2">
      <c r="A82" s="35">
        <v>77</v>
      </c>
      <c r="B82" s="36" t="s">
        <v>51</v>
      </c>
      <c r="C82" s="37" t="s">
        <v>589</v>
      </c>
      <c r="D82" s="37" t="s">
        <v>56</v>
      </c>
      <c r="E82" s="38" t="s">
        <v>9</v>
      </c>
      <c r="F82" s="39">
        <v>44937</v>
      </c>
      <c r="G82" s="40">
        <v>25648644</v>
      </c>
      <c r="H82" s="108">
        <v>9</v>
      </c>
      <c r="I82" s="90">
        <v>10988293.279999999</v>
      </c>
      <c r="J82" s="108">
        <v>2</v>
      </c>
      <c r="K82" s="90">
        <v>3421000.51</v>
      </c>
      <c r="L82" s="108">
        <v>7</v>
      </c>
      <c r="M82" s="90">
        <v>7567292.7699999996</v>
      </c>
      <c r="N82" s="108"/>
      <c r="O82" s="90"/>
      <c r="P82" s="90"/>
      <c r="Q82" s="90"/>
      <c r="R82" s="98">
        <v>0.42841614862758431</v>
      </c>
      <c r="S82" s="99">
        <v>0.29503675788864309</v>
      </c>
    </row>
    <row r="83" spans="1:19" x14ac:dyDescent="0.2">
      <c r="A83" s="29">
        <v>78</v>
      </c>
      <c r="B83" s="30" t="s">
        <v>52</v>
      </c>
      <c r="C83" s="31" t="s">
        <v>470</v>
      </c>
      <c r="D83" s="31" t="s">
        <v>55</v>
      </c>
      <c r="E83" s="32" t="s">
        <v>9</v>
      </c>
      <c r="F83" s="33">
        <v>44945</v>
      </c>
      <c r="G83" s="34">
        <v>62059855</v>
      </c>
      <c r="H83" s="107">
        <v>18</v>
      </c>
      <c r="I83" s="89">
        <v>47028994.689999998</v>
      </c>
      <c r="J83" s="107">
        <v>6</v>
      </c>
      <c r="K83" s="89">
        <v>14716099.449999999</v>
      </c>
      <c r="L83" s="107">
        <v>12</v>
      </c>
      <c r="M83" s="89">
        <v>32312895.239999998</v>
      </c>
      <c r="N83" s="107"/>
      <c r="O83" s="89"/>
      <c r="P83" s="89"/>
      <c r="Q83" s="89"/>
      <c r="R83" s="96">
        <v>0.75780058928594007</v>
      </c>
      <c r="S83" s="97">
        <v>0.52067307021584242</v>
      </c>
    </row>
    <row r="84" spans="1:19" x14ac:dyDescent="0.2">
      <c r="A84" s="35">
        <v>79</v>
      </c>
      <c r="B84" s="36" t="s">
        <v>283</v>
      </c>
      <c r="C84" s="37" t="s">
        <v>471</v>
      </c>
      <c r="D84" s="37" t="s">
        <v>284</v>
      </c>
      <c r="E84" s="38" t="s">
        <v>9</v>
      </c>
      <c r="F84" s="39">
        <v>45183</v>
      </c>
      <c r="G84" s="40">
        <v>41094415</v>
      </c>
      <c r="H84" s="108">
        <v>32</v>
      </c>
      <c r="I84" s="90">
        <v>31514127.120000001</v>
      </c>
      <c r="J84" s="108">
        <v>4</v>
      </c>
      <c r="K84" s="90">
        <v>3038212.45</v>
      </c>
      <c r="L84" s="108">
        <v>28</v>
      </c>
      <c r="M84" s="90">
        <v>28475914.670000002</v>
      </c>
      <c r="N84" s="108"/>
      <c r="O84" s="90"/>
      <c r="P84" s="90"/>
      <c r="Q84" s="90"/>
      <c r="R84" s="98">
        <v>0.76687129187749725</v>
      </c>
      <c r="S84" s="99">
        <v>0.69293880129453123</v>
      </c>
    </row>
    <row r="85" spans="1:19" x14ac:dyDescent="0.2">
      <c r="A85" s="29">
        <v>80</v>
      </c>
      <c r="B85" s="30" t="s">
        <v>223</v>
      </c>
      <c r="C85" s="31" t="s">
        <v>472</v>
      </c>
      <c r="D85" s="31" t="s">
        <v>224</v>
      </c>
      <c r="E85" s="32" t="s">
        <v>9</v>
      </c>
      <c r="F85" s="33">
        <v>45107</v>
      </c>
      <c r="G85" s="34">
        <v>20143258</v>
      </c>
      <c r="H85" s="107">
        <v>5</v>
      </c>
      <c r="I85" s="89">
        <v>20096605.23</v>
      </c>
      <c r="J85" s="107">
        <v>1</v>
      </c>
      <c r="K85" s="89">
        <v>2993255.02</v>
      </c>
      <c r="L85" s="107">
        <v>4</v>
      </c>
      <c r="M85" s="89">
        <v>17103350.210000001</v>
      </c>
      <c r="N85" s="107"/>
      <c r="O85" s="89"/>
      <c r="P85" s="89"/>
      <c r="Q85" s="89"/>
      <c r="R85" s="96">
        <v>0.99768395112647623</v>
      </c>
      <c r="S85" s="97">
        <v>0.84908559528950089</v>
      </c>
    </row>
    <row r="86" spans="1:19" x14ac:dyDescent="0.2">
      <c r="A86" s="35">
        <v>81</v>
      </c>
      <c r="B86" s="36" t="s">
        <v>248</v>
      </c>
      <c r="C86" s="37" t="s">
        <v>473</v>
      </c>
      <c r="D86" s="37" t="s">
        <v>247</v>
      </c>
      <c r="E86" s="38" t="s">
        <v>9</v>
      </c>
      <c r="F86" s="39">
        <v>45125</v>
      </c>
      <c r="G86" s="40">
        <v>33300539</v>
      </c>
      <c r="H86" s="108">
        <v>10</v>
      </c>
      <c r="I86" s="90">
        <v>14178452.26</v>
      </c>
      <c r="J86" s="108">
        <v>2</v>
      </c>
      <c r="K86" s="90">
        <v>1438299.68</v>
      </c>
      <c r="L86" s="108">
        <v>8</v>
      </c>
      <c r="M86" s="90">
        <v>12740152.58</v>
      </c>
      <c r="N86" s="108"/>
      <c r="O86" s="90"/>
      <c r="P86" s="90"/>
      <c r="Q86" s="90"/>
      <c r="R86" s="98">
        <v>0.42577245551490922</v>
      </c>
      <c r="S86" s="99">
        <v>0.38258097203771979</v>
      </c>
    </row>
    <row r="87" spans="1:19" x14ac:dyDescent="0.2">
      <c r="A87" s="29">
        <v>82</v>
      </c>
      <c r="B87" s="30" t="s">
        <v>275</v>
      </c>
      <c r="C87" s="31" t="s">
        <v>474</v>
      </c>
      <c r="D87" s="31" t="s">
        <v>276</v>
      </c>
      <c r="E87" s="32" t="s">
        <v>9</v>
      </c>
      <c r="F87" s="33">
        <v>45196</v>
      </c>
      <c r="G87" s="34">
        <v>33053389</v>
      </c>
      <c r="H87" s="107">
        <v>13</v>
      </c>
      <c r="I87" s="89">
        <v>31347296.09</v>
      </c>
      <c r="J87" s="107"/>
      <c r="K87" s="89"/>
      <c r="L87" s="107">
        <v>13</v>
      </c>
      <c r="M87" s="89">
        <v>31347296.09</v>
      </c>
      <c r="N87" s="107"/>
      <c r="O87" s="89"/>
      <c r="P87" s="89"/>
      <c r="Q87" s="89"/>
      <c r="R87" s="96">
        <v>0.94838372216537314</v>
      </c>
      <c r="S87" s="97">
        <v>0.94838372216537314</v>
      </c>
    </row>
    <row r="88" spans="1:19" x14ac:dyDescent="0.2">
      <c r="A88" s="35">
        <v>83</v>
      </c>
      <c r="B88" s="36" t="s">
        <v>121</v>
      </c>
      <c r="C88" s="37" t="s">
        <v>475</v>
      </c>
      <c r="D88" s="37" t="s">
        <v>122</v>
      </c>
      <c r="E88" s="38" t="s">
        <v>9</v>
      </c>
      <c r="F88" s="39">
        <v>45028</v>
      </c>
      <c r="G88" s="40">
        <v>31699383</v>
      </c>
      <c r="H88" s="108">
        <v>21</v>
      </c>
      <c r="I88" s="90">
        <v>33138825.920000002</v>
      </c>
      <c r="J88" s="108">
        <v>2</v>
      </c>
      <c r="K88" s="90">
        <v>2461994.96</v>
      </c>
      <c r="L88" s="108">
        <v>18</v>
      </c>
      <c r="M88" s="90">
        <v>29176831.309999999</v>
      </c>
      <c r="N88" s="108">
        <v>1</v>
      </c>
      <c r="O88" s="90">
        <v>1499999.65</v>
      </c>
      <c r="P88" s="90"/>
      <c r="Q88" s="90"/>
      <c r="R88" s="98">
        <v>0.99808965587752918</v>
      </c>
      <c r="S88" s="99">
        <v>0.92042268803780813</v>
      </c>
    </row>
    <row r="89" spans="1:19" x14ac:dyDescent="0.2">
      <c r="A89" s="29">
        <v>84</v>
      </c>
      <c r="B89" s="30" t="s">
        <v>149</v>
      </c>
      <c r="C89" s="31" t="s">
        <v>476</v>
      </c>
      <c r="D89" s="31" t="s">
        <v>150</v>
      </c>
      <c r="E89" s="32" t="s">
        <v>9</v>
      </c>
      <c r="F89" s="33">
        <v>45068</v>
      </c>
      <c r="G89" s="34">
        <v>28108652</v>
      </c>
      <c r="H89" s="107">
        <v>7</v>
      </c>
      <c r="I89" s="89">
        <v>19138209.170000002</v>
      </c>
      <c r="J89" s="107"/>
      <c r="K89" s="89"/>
      <c r="L89" s="107">
        <v>6</v>
      </c>
      <c r="M89" s="89">
        <v>16288959.67</v>
      </c>
      <c r="N89" s="107">
        <v>1</v>
      </c>
      <c r="O89" s="89">
        <v>2849249.5</v>
      </c>
      <c r="P89" s="89"/>
      <c r="Q89" s="89"/>
      <c r="R89" s="96">
        <v>0.57949985186055886</v>
      </c>
      <c r="S89" s="97">
        <v>0.57949985186055886</v>
      </c>
    </row>
    <row r="90" spans="1:19" x14ac:dyDescent="0.2">
      <c r="A90" s="35">
        <v>85</v>
      </c>
      <c r="B90" s="36" t="s">
        <v>33</v>
      </c>
      <c r="C90" s="37" t="s">
        <v>477</v>
      </c>
      <c r="D90" s="37" t="s">
        <v>34</v>
      </c>
      <c r="E90" s="38" t="s">
        <v>9</v>
      </c>
      <c r="F90" s="39">
        <v>44938</v>
      </c>
      <c r="G90" s="40">
        <v>19007215</v>
      </c>
      <c r="H90" s="108">
        <v>5</v>
      </c>
      <c r="I90" s="90">
        <v>24264690.609999999</v>
      </c>
      <c r="J90" s="108">
        <v>1</v>
      </c>
      <c r="K90" s="90">
        <v>8407500</v>
      </c>
      <c r="L90" s="108">
        <v>3</v>
      </c>
      <c r="M90" s="90">
        <v>10157190.609999999</v>
      </c>
      <c r="N90" s="108">
        <v>1</v>
      </c>
      <c r="O90" s="90">
        <v>5700000</v>
      </c>
      <c r="P90" s="90"/>
      <c r="Q90" s="90"/>
      <c r="R90" s="98">
        <v>0.9767180836329783</v>
      </c>
      <c r="S90" s="99">
        <v>0.53438605340130052</v>
      </c>
    </row>
    <row r="91" spans="1:19" ht="25.5" x14ac:dyDescent="0.2">
      <c r="A91" s="29">
        <v>86</v>
      </c>
      <c r="B91" s="30" t="s">
        <v>225</v>
      </c>
      <c r="C91" s="31" t="s">
        <v>478</v>
      </c>
      <c r="D91" s="31" t="s">
        <v>226</v>
      </c>
      <c r="E91" s="32" t="s">
        <v>9</v>
      </c>
      <c r="F91" s="33">
        <v>45121</v>
      </c>
      <c r="G91" s="34">
        <v>42095107</v>
      </c>
      <c r="H91" s="107">
        <v>12</v>
      </c>
      <c r="I91" s="89">
        <v>33735888.560000002</v>
      </c>
      <c r="J91" s="107">
        <v>2</v>
      </c>
      <c r="K91" s="89">
        <v>5270637.12</v>
      </c>
      <c r="L91" s="107">
        <v>8</v>
      </c>
      <c r="M91" s="89">
        <v>25533251.440000001</v>
      </c>
      <c r="N91" s="107">
        <v>2</v>
      </c>
      <c r="O91" s="89">
        <v>2932000</v>
      </c>
      <c r="P91" s="89"/>
      <c r="Q91" s="89"/>
      <c r="R91" s="96">
        <v>0.7317688623525771</v>
      </c>
      <c r="S91" s="97">
        <v>0.60656102952773105</v>
      </c>
    </row>
    <row r="92" spans="1:19" x14ac:dyDescent="0.2">
      <c r="A92" s="35">
        <v>87</v>
      </c>
      <c r="B92" s="36" t="s">
        <v>214</v>
      </c>
      <c r="C92" s="37" t="s">
        <v>479</v>
      </c>
      <c r="D92" s="37" t="s">
        <v>211</v>
      </c>
      <c r="E92" s="38" t="s">
        <v>9</v>
      </c>
      <c r="F92" s="39">
        <v>45093</v>
      </c>
      <c r="G92" s="40">
        <v>30559367</v>
      </c>
      <c r="H92" s="108">
        <v>17</v>
      </c>
      <c r="I92" s="90">
        <v>23605919.48</v>
      </c>
      <c r="J92" s="108"/>
      <c r="K92" s="90"/>
      <c r="L92" s="108">
        <v>17</v>
      </c>
      <c r="M92" s="90">
        <v>23605919.479999997</v>
      </c>
      <c r="N92" s="108"/>
      <c r="O92" s="90"/>
      <c r="P92" s="90"/>
      <c r="Q92" s="90"/>
      <c r="R92" s="98">
        <v>0.77246100941815976</v>
      </c>
      <c r="S92" s="99">
        <v>0.77246100941815976</v>
      </c>
    </row>
    <row r="93" spans="1:19" x14ac:dyDescent="0.2">
      <c r="A93" s="29">
        <v>88</v>
      </c>
      <c r="B93" s="30" t="s">
        <v>249</v>
      </c>
      <c r="C93" s="31" t="s">
        <v>480</v>
      </c>
      <c r="D93" s="31" t="s">
        <v>250</v>
      </c>
      <c r="E93" s="32" t="s">
        <v>9</v>
      </c>
      <c r="F93" s="33">
        <v>45127</v>
      </c>
      <c r="G93" s="34">
        <v>56893529</v>
      </c>
      <c r="H93" s="107">
        <v>47</v>
      </c>
      <c r="I93" s="89">
        <v>48070400.719999999</v>
      </c>
      <c r="J93" s="107">
        <v>7</v>
      </c>
      <c r="K93" s="89">
        <v>7990738.4699999997</v>
      </c>
      <c r="L93" s="107">
        <v>36</v>
      </c>
      <c r="M93" s="89">
        <v>35993423.780000001</v>
      </c>
      <c r="N93" s="107">
        <v>4</v>
      </c>
      <c r="O93" s="89">
        <v>4086238.47</v>
      </c>
      <c r="P93" s="89"/>
      <c r="Q93" s="89"/>
      <c r="R93" s="96">
        <v>0.77309604489466632</v>
      </c>
      <c r="S93" s="97">
        <v>0.6326453010148132</v>
      </c>
    </row>
    <row r="94" spans="1:19" ht="13.5" thickBot="1" x14ac:dyDescent="0.25">
      <c r="A94" s="47">
        <v>89</v>
      </c>
      <c r="B94" s="48" t="s">
        <v>125</v>
      </c>
      <c r="C94" s="49" t="s">
        <v>481</v>
      </c>
      <c r="D94" s="49" t="s">
        <v>126</v>
      </c>
      <c r="E94" s="50" t="s">
        <v>9</v>
      </c>
      <c r="F94" s="51">
        <v>45012</v>
      </c>
      <c r="G94" s="52">
        <v>17587602</v>
      </c>
      <c r="H94" s="110">
        <v>6</v>
      </c>
      <c r="I94" s="92">
        <v>11255951</v>
      </c>
      <c r="J94" s="110"/>
      <c r="K94" s="92"/>
      <c r="L94" s="110">
        <v>6</v>
      </c>
      <c r="M94" s="92">
        <v>11255951</v>
      </c>
      <c r="N94" s="110"/>
      <c r="O94" s="92"/>
      <c r="P94" s="92"/>
      <c r="Q94" s="92"/>
      <c r="R94" s="102">
        <v>0.63999350224095364</v>
      </c>
      <c r="S94" s="103">
        <v>0.63999350224095364</v>
      </c>
    </row>
    <row r="95" spans="1:19" x14ac:dyDescent="0.2">
      <c r="A95" s="53">
        <v>90</v>
      </c>
      <c r="B95" s="54" t="s">
        <v>578</v>
      </c>
      <c r="C95" s="55" t="s">
        <v>482</v>
      </c>
      <c r="D95" s="55" t="s">
        <v>576</v>
      </c>
      <c r="E95" s="56" t="s">
        <v>10</v>
      </c>
      <c r="F95" s="57">
        <v>45020</v>
      </c>
      <c r="G95" s="58">
        <v>26821334</v>
      </c>
      <c r="H95" s="111">
        <v>7</v>
      </c>
      <c r="I95" s="93">
        <v>22631948.260000009</v>
      </c>
      <c r="J95" s="111">
        <v>2</v>
      </c>
      <c r="K95" s="93">
        <v>8774198.1300000008</v>
      </c>
      <c r="L95" s="111">
        <v>5</v>
      </c>
      <c r="M95" s="93">
        <v>13857750.130000001</v>
      </c>
      <c r="N95" s="111"/>
      <c r="O95" s="93"/>
      <c r="P95" s="93"/>
      <c r="Q95" s="93"/>
      <c r="R95" s="104">
        <v>0.84380397559644149</v>
      </c>
      <c r="S95" s="105">
        <v>0.51666893712296347</v>
      </c>
    </row>
    <row r="96" spans="1:19" x14ac:dyDescent="0.2">
      <c r="A96" s="35">
        <v>91</v>
      </c>
      <c r="B96" s="36" t="s">
        <v>579</v>
      </c>
      <c r="C96" s="37" t="s">
        <v>483</v>
      </c>
      <c r="D96" s="37" t="s">
        <v>71</v>
      </c>
      <c r="E96" s="38" t="s">
        <v>10</v>
      </c>
      <c r="F96" s="39">
        <v>44945</v>
      </c>
      <c r="G96" s="40">
        <v>26047081</v>
      </c>
      <c r="H96" s="108">
        <v>7</v>
      </c>
      <c r="I96" s="90">
        <v>17471498.960000001</v>
      </c>
      <c r="J96" s="108">
        <v>2</v>
      </c>
      <c r="K96" s="90">
        <v>5289937.16</v>
      </c>
      <c r="L96" s="108">
        <v>5</v>
      </c>
      <c r="M96" s="90">
        <v>12181561.800000001</v>
      </c>
      <c r="N96" s="108"/>
      <c r="O96" s="90"/>
      <c r="P96" s="90"/>
      <c r="Q96" s="90"/>
      <c r="R96" s="98">
        <v>0.67076610081567301</v>
      </c>
      <c r="S96" s="99">
        <v>0.46767473867801163</v>
      </c>
    </row>
    <row r="97" spans="1:19" x14ac:dyDescent="0.2">
      <c r="A97" s="29">
        <v>92</v>
      </c>
      <c r="B97" s="30" t="s">
        <v>64</v>
      </c>
      <c r="C97" s="31" t="s">
        <v>484</v>
      </c>
      <c r="D97" s="31" t="s">
        <v>65</v>
      </c>
      <c r="E97" s="32" t="s">
        <v>10</v>
      </c>
      <c r="F97" s="33">
        <v>44935</v>
      </c>
      <c r="G97" s="34">
        <v>22573424</v>
      </c>
      <c r="H97" s="107">
        <v>1</v>
      </c>
      <c r="I97" s="89">
        <v>22573424</v>
      </c>
      <c r="J97" s="107"/>
      <c r="K97" s="89"/>
      <c r="L97" s="107">
        <v>1</v>
      </c>
      <c r="M97" s="89">
        <v>22573424</v>
      </c>
      <c r="N97" s="107"/>
      <c r="O97" s="89"/>
      <c r="P97" s="89"/>
      <c r="Q97" s="89"/>
      <c r="R97" s="96">
        <v>1</v>
      </c>
      <c r="S97" s="97">
        <v>1</v>
      </c>
    </row>
    <row r="98" spans="1:19" x14ac:dyDescent="0.2">
      <c r="A98" s="35">
        <v>93</v>
      </c>
      <c r="B98" s="36" t="s">
        <v>580</v>
      </c>
      <c r="C98" s="37" t="s">
        <v>485</v>
      </c>
      <c r="D98" s="37" t="s">
        <v>186</v>
      </c>
      <c r="E98" s="38" t="s">
        <v>10</v>
      </c>
      <c r="F98" s="39">
        <v>45069</v>
      </c>
      <c r="G98" s="40">
        <v>62249184</v>
      </c>
      <c r="H98" s="108">
        <v>17</v>
      </c>
      <c r="I98" s="90">
        <v>35641300.299999997</v>
      </c>
      <c r="J98" s="108"/>
      <c r="K98" s="90"/>
      <c r="L98" s="108">
        <v>16</v>
      </c>
      <c r="M98" s="90">
        <v>35017841.670000002</v>
      </c>
      <c r="N98" s="108">
        <v>1</v>
      </c>
      <c r="O98" s="90">
        <v>623458.63</v>
      </c>
      <c r="P98" s="90"/>
      <c r="Q98" s="90"/>
      <c r="R98" s="98">
        <v>0.56254298321404494</v>
      </c>
      <c r="S98" s="99">
        <v>0.56254298321404506</v>
      </c>
    </row>
    <row r="99" spans="1:19" ht="25.5" x14ac:dyDescent="0.2">
      <c r="A99" s="29">
        <v>94</v>
      </c>
      <c r="B99" s="30" t="s">
        <v>295</v>
      </c>
      <c r="C99" s="31" t="s">
        <v>486</v>
      </c>
      <c r="D99" s="31" t="s">
        <v>296</v>
      </c>
      <c r="E99" s="32" t="s">
        <v>10</v>
      </c>
      <c r="F99" s="33">
        <v>45236</v>
      </c>
      <c r="G99" s="34">
        <v>38636146</v>
      </c>
      <c r="H99" s="107">
        <v>4</v>
      </c>
      <c r="I99" s="89">
        <v>35632367.780000001</v>
      </c>
      <c r="J99" s="107"/>
      <c r="K99" s="89"/>
      <c r="L99" s="107">
        <v>4</v>
      </c>
      <c r="M99" s="89">
        <v>35632367.780000001</v>
      </c>
      <c r="N99" s="107"/>
      <c r="O99" s="89"/>
      <c r="P99" s="89"/>
      <c r="Q99" s="89"/>
      <c r="R99" s="96">
        <v>0.92225471401831849</v>
      </c>
      <c r="S99" s="97">
        <v>0.92225471401831849</v>
      </c>
    </row>
    <row r="100" spans="1:19" x14ac:dyDescent="0.2">
      <c r="A100" s="35">
        <v>95</v>
      </c>
      <c r="B100" s="36" t="s">
        <v>43</v>
      </c>
      <c r="C100" s="37" t="s">
        <v>487</v>
      </c>
      <c r="D100" s="37" t="s">
        <v>44</v>
      </c>
      <c r="E100" s="38" t="s">
        <v>10</v>
      </c>
      <c r="F100" s="39">
        <v>44935</v>
      </c>
      <c r="G100" s="40">
        <v>88649954</v>
      </c>
      <c r="H100" s="108">
        <v>21</v>
      </c>
      <c r="I100" s="90">
        <v>69305955.25</v>
      </c>
      <c r="J100" s="108"/>
      <c r="K100" s="90"/>
      <c r="L100" s="108">
        <v>20</v>
      </c>
      <c r="M100" s="90">
        <v>61681493.699999996</v>
      </c>
      <c r="N100" s="108">
        <v>1</v>
      </c>
      <c r="O100" s="90">
        <v>7624461.5499999998</v>
      </c>
      <c r="P100" s="90"/>
      <c r="Q100" s="90"/>
      <c r="R100" s="98">
        <v>0.69578709200458244</v>
      </c>
      <c r="S100" s="99">
        <v>0.69578709200458233</v>
      </c>
    </row>
    <row r="101" spans="1:19" x14ac:dyDescent="0.2">
      <c r="A101" s="29">
        <v>96</v>
      </c>
      <c r="B101" s="30" t="s">
        <v>581</v>
      </c>
      <c r="C101" s="31" t="s">
        <v>488</v>
      </c>
      <c r="D101" s="31" t="s">
        <v>48</v>
      </c>
      <c r="E101" s="32" t="s">
        <v>10</v>
      </c>
      <c r="F101" s="33">
        <v>44938</v>
      </c>
      <c r="G101" s="34">
        <v>26594892.800000001</v>
      </c>
      <c r="H101" s="107">
        <v>10</v>
      </c>
      <c r="I101" s="89">
        <v>24676969.239999998</v>
      </c>
      <c r="J101" s="107"/>
      <c r="K101" s="89"/>
      <c r="L101" s="107">
        <v>8</v>
      </c>
      <c r="M101" s="89">
        <v>21361572.149999999</v>
      </c>
      <c r="N101" s="107">
        <v>2</v>
      </c>
      <c r="O101" s="89">
        <v>3315397.09</v>
      </c>
      <c r="P101" s="89"/>
      <c r="Q101" s="89"/>
      <c r="R101" s="96">
        <v>0.80322084058184273</v>
      </c>
      <c r="S101" s="97">
        <v>0.80322084058184273</v>
      </c>
    </row>
    <row r="102" spans="1:19" x14ac:dyDescent="0.2">
      <c r="A102" s="35">
        <v>97</v>
      </c>
      <c r="B102" s="36" t="s">
        <v>239</v>
      </c>
      <c r="C102" s="37" t="s">
        <v>489</v>
      </c>
      <c r="D102" s="37" t="s">
        <v>240</v>
      </c>
      <c r="E102" s="38" t="s">
        <v>10</v>
      </c>
      <c r="F102" s="39">
        <v>45125</v>
      </c>
      <c r="G102" s="40">
        <v>32803286</v>
      </c>
      <c r="H102" s="108">
        <v>6</v>
      </c>
      <c r="I102" s="90">
        <v>22108055.32</v>
      </c>
      <c r="J102" s="108">
        <v>3</v>
      </c>
      <c r="K102" s="90">
        <v>10668843.34</v>
      </c>
      <c r="L102" s="108">
        <v>2</v>
      </c>
      <c r="M102" s="90">
        <v>9451642.9900000002</v>
      </c>
      <c r="N102" s="108">
        <v>1</v>
      </c>
      <c r="O102" s="90">
        <v>1987568.99</v>
      </c>
      <c r="P102" s="90"/>
      <c r="Q102" s="90"/>
      <c r="R102" s="98">
        <v>0.61336801227779447</v>
      </c>
      <c r="S102" s="99">
        <v>0.28813098145106558</v>
      </c>
    </row>
    <row r="103" spans="1:19" ht="25.5" x14ac:dyDescent="0.2">
      <c r="A103" s="29">
        <v>98</v>
      </c>
      <c r="B103" s="30" t="s">
        <v>582</v>
      </c>
      <c r="C103" s="31" t="s">
        <v>490</v>
      </c>
      <c r="D103" s="31" t="s">
        <v>68</v>
      </c>
      <c r="E103" s="32" t="s">
        <v>10</v>
      </c>
      <c r="F103" s="33">
        <v>44937</v>
      </c>
      <c r="G103" s="34">
        <v>28702095</v>
      </c>
      <c r="H103" s="107">
        <v>10</v>
      </c>
      <c r="I103" s="89">
        <v>28702091.809999999</v>
      </c>
      <c r="J103" s="107"/>
      <c r="K103" s="89"/>
      <c r="L103" s="107">
        <v>10</v>
      </c>
      <c r="M103" s="89">
        <v>28702091.809999999</v>
      </c>
      <c r="N103" s="107"/>
      <c r="O103" s="89"/>
      <c r="P103" s="89"/>
      <c r="Q103" s="89"/>
      <c r="R103" s="96">
        <v>0.99999988885828717</v>
      </c>
      <c r="S103" s="97">
        <v>0.99999988885828717</v>
      </c>
    </row>
    <row r="104" spans="1:19" x14ac:dyDescent="0.2">
      <c r="A104" s="35">
        <v>99</v>
      </c>
      <c r="B104" s="36" t="s">
        <v>84</v>
      </c>
      <c r="C104" s="37" t="s">
        <v>491</v>
      </c>
      <c r="D104" s="37" t="s">
        <v>85</v>
      </c>
      <c r="E104" s="38" t="s">
        <v>10</v>
      </c>
      <c r="F104" s="39">
        <v>44959</v>
      </c>
      <c r="G104" s="40">
        <v>75881001</v>
      </c>
      <c r="H104" s="108">
        <v>29</v>
      </c>
      <c r="I104" s="90">
        <v>70654015.099999994</v>
      </c>
      <c r="J104" s="108">
        <v>9</v>
      </c>
      <c r="K104" s="90">
        <v>17349207.07</v>
      </c>
      <c r="L104" s="108">
        <v>19</v>
      </c>
      <c r="M104" s="90">
        <v>50454808.980000004</v>
      </c>
      <c r="N104" s="108">
        <v>1</v>
      </c>
      <c r="O104" s="90">
        <v>2849999.05</v>
      </c>
      <c r="P104" s="90"/>
      <c r="Q104" s="90"/>
      <c r="R104" s="98">
        <v>0.89355721664768228</v>
      </c>
      <c r="S104" s="99">
        <v>0.66492018179886681</v>
      </c>
    </row>
    <row r="105" spans="1:19" x14ac:dyDescent="0.2">
      <c r="A105" s="29">
        <v>100</v>
      </c>
      <c r="B105" s="30" t="s">
        <v>114</v>
      </c>
      <c r="C105" s="31" t="s">
        <v>492</v>
      </c>
      <c r="D105" s="31" t="s">
        <v>577</v>
      </c>
      <c r="E105" s="32" t="s">
        <v>10</v>
      </c>
      <c r="F105" s="33">
        <v>45005</v>
      </c>
      <c r="G105" s="34">
        <v>23905626</v>
      </c>
      <c r="H105" s="107">
        <v>8</v>
      </c>
      <c r="I105" s="89">
        <v>22149535.739999998</v>
      </c>
      <c r="J105" s="107"/>
      <c r="K105" s="89"/>
      <c r="L105" s="107">
        <v>8</v>
      </c>
      <c r="M105" s="89">
        <v>22149535.740000002</v>
      </c>
      <c r="N105" s="107"/>
      <c r="O105" s="89"/>
      <c r="P105" s="89"/>
      <c r="Q105" s="89"/>
      <c r="R105" s="96">
        <v>0.92654071221560996</v>
      </c>
      <c r="S105" s="97">
        <v>0.92654071221560996</v>
      </c>
    </row>
    <row r="106" spans="1:19" ht="25.5" x14ac:dyDescent="0.2">
      <c r="A106" s="35">
        <v>101</v>
      </c>
      <c r="B106" s="36" t="s">
        <v>583</v>
      </c>
      <c r="C106" s="37" t="s">
        <v>493</v>
      </c>
      <c r="D106" s="37" t="s">
        <v>102</v>
      </c>
      <c r="E106" s="38" t="s">
        <v>10</v>
      </c>
      <c r="F106" s="39">
        <v>44985</v>
      </c>
      <c r="G106" s="40">
        <v>20741792</v>
      </c>
      <c r="H106" s="108">
        <v>14</v>
      </c>
      <c r="I106" s="90">
        <v>18502086.859999999</v>
      </c>
      <c r="J106" s="108">
        <v>1</v>
      </c>
      <c r="K106" s="90">
        <v>3238748.92</v>
      </c>
      <c r="L106" s="108">
        <v>12</v>
      </c>
      <c r="M106" s="90">
        <v>14491139.579999998</v>
      </c>
      <c r="N106" s="108">
        <v>1</v>
      </c>
      <c r="O106" s="90">
        <v>772198.36</v>
      </c>
      <c r="P106" s="90"/>
      <c r="Q106" s="90"/>
      <c r="R106" s="98">
        <v>0.85479058415010623</v>
      </c>
      <c r="S106" s="99">
        <v>0.69864453273854055</v>
      </c>
    </row>
    <row r="107" spans="1:19" ht="13.5" thickBot="1" x14ac:dyDescent="0.25">
      <c r="A107" s="41">
        <v>102</v>
      </c>
      <c r="B107" s="42" t="s">
        <v>151</v>
      </c>
      <c r="C107" s="43" t="s">
        <v>494</v>
      </c>
      <c r="D107" s="43" t="s">
        <v>152</v>
      </c>
      <c r="E107" s="44" t="s">
        <v>10</v>
      </c>
      <c r="F107" s="45">
        <v>45042</v>
      </c>
      <c r="G107" s="46">
        <v>36263233</v>
      </c>
      <c r="H107" s="109">
        <v>9</v>
      </c>
      <c r="I107" s="91">
        <v>27497466.010000002</v>
      </c>
      <c r="J107" s="109"/>
      <c r="K107" s="91"/>
      <c r="L107" s="109">
        <v>9</v>
      </c>
      <c r="M107" s="91">
        <v>27497466.010000002</v>
      </c>
      <c r="N107" s="109"/>
      <c r="O107" s="91"/>
      <c r="P107" s="91"/>
      <c r="Q107" s="91"/>
      <c r="R107" s="100">
        <v>0.75827397987377465</v>
      </c>
      <c r="S107" s="101">
        <v>0.75827397987377465</v>
      </c>
    </row>
    <row r="108" spans="1:19" x14ac:dyDescent="0.2">
      <c r="A108" s="23">
        <v>103</v>
      </c>
      <c r="B108" s="24" t="s">
        <v>372</v>
      </c>
      <c r="C108" s="25" t="s">
        <v>495</v>
      </c>
      <c r="D108" s="25" t="s">
        <v>373</v>
      </c>
      <c r="E108" s="26" t="s">
        <v>11</v>
      </c>
      <c r="F108" s="27">
        <v>45322</v>
      </c>
      <c r="G108" s="28">
        <v>10287508</v>
      </c>
      <c r="H108" s="106">
        <v>4</v>
      </c>
      <c r="I108" s="88">
        <v>9087495.5999999996</v>
      </c>
      <c r="J108" s="106">
        <v>1</v>
      </c>
      <c r="K108" s="88">
        <v>4478376</v>
      </c>
      <c r="L108" s="106">
        <v>3</v>
      </c>
      <c r="M108" s="88">
        <v>4609119.5999999996</v>
      </c>
      <c r="N108" s="106"/>
      <c r="O108" s="88"/>
      <c r="P108" s="88"/>
      <c r="Q108" s="88"/>
      <c r="R108" s="94">
        <v>0.88335246981095905</v>
      </c>
      <c r="S108" s="95">
        <v>0.44803071842082648</v>
      </c>
    </row>
    <row r="109" spans="1:19" x14ac:dyDescent="0.2">
      <c r="A109" s="29">
        <v>104</v>
      </c>
      <c r="B109" s="30" t="s">
        <v>342</v>
      </c>
      <c r="C109" s="31" t="s">
        <v>496</v>
      </c>
      <c r="D109" s="31" t="s">
        <v>343</v>
      </c>
      <c r="E109" s="32" t="s">
        <v>11</v>
      </c>
      <c r="F109" s="33">
        <v>45300</v>
      </c>
      <c r="G109" s="34">
        <v>35735037</v>
      </c>
      <c r="H109" s="107">
        <v>2</v>
      </c>
      <c r="I109" s="89">
        <v>11769923.99</v>
      </c>
      <c r="J109" s="107">
        <v>1</v>
      </c>
      <c r="K109" s="89">
        <v>5399999.9900000002</v>
      </c>
      <c r="L109" s="107">
        <v>1</v>
      </c>
      <c r="M109" s="89">
        <v>6369924</v>
      </c>
      <c r="N109" s="107"/>
      <c r="O109" s="89"/>
      <c r="P109" s="89"/>
      <c r="Q109" s="89"/>
      <c r="R109" s="96">
        <v>0.32936649792751022</v>
      </c>
      <c r="S109" s="97">
        <v>0.17825429983464131</v>
      </c>
    </row>
    <row r="110" spans="1:19" x14ac:dyDescent="0.2">
      <c r="A110" s="35">
        <v>105</v>
      </c>
      <c r="B110" s="36" t="s">
        <v>112</v>
      </c>
      <c r="C110" s="37" t="s">
        <v>497</v>
      </c>
      <c r="D110" s="37" t="s">
        <v>113</v>
      </c>
      <c r="E110" s="38" t="s">
        <v>11</v>
      </c>
      <c r="F110" s="39">
        <v>45012</v>
      </c>
      <c r="G110" s="40">
        <v>42805269</v>
      </c>
      <c r="H110" s="108">
        <v>5</v>
      </c>
      <c r="I110" s="90">
        <v>40596003</v>
      </c>
      <c r="J110" s="108"/>
      <c r="K110" s="90"/>
      <c r="L110" s="108">
        <v>5</v>
      </c>
      <c r="M110" s="90">
        <v>40596003</v>
      </c>
      <c r="N110" s="108"/>
      <c r="O110" s="90"/>
      <c r="P110" s="90"/>
      <c r="Q110" s="90"/>
      <c r="R110" s="98">
        <v>0.94838798933841528</v>
      </c>
      <c r="S110" s="99">
        <v>0.94838798933841528</v>
      </c>
    </row>
    <row r="111" spans="1:19" x14ac:dyDescent="0.2">
      <c r="A111" s="29">
        <v>106</v>
      </c>
      <c r="B111" s="30" t="s">
        <v>338</v>
      </c>
      <c r="C111" s="31" t="s">
        <v>498</v>
      </c>
      <c r="D111" s="31" t="s">
        <v>339</v>
      </c>
      <c r="E111" s="32" t="s">
        <v>11</v>
      </c>
      <c r="F111" s="33">
        <v>45274</v>
      </c>
      <c r="G111" s="34">
        <v>21963996.800000001</v>
      </c>
      <c r="H111" s="107">
        <v>0</v>
      </c>
      <c r="I111" s="89"/>
      <c r="J111" s="107"/>
      <c r="K111" s="89"/>
      <c r="L111" s="107"/>
      <c r="M111" s="89"/>
      <c r="N111" s="107"/>
      <c r="O111" s="89"/>
      <c r="P111" s="89"/>
      <c r="Q111" s="89"/>
      <c r="R111" s="96">
        <v>0</v>
      </c>
      <c r="S111" s="97">
        <v>0</v>
      </c>
    </row>
    <row r="112" spans="1:19" x14ac:dyDescent="0.2">
      <c r="A112" s="35">
        <v>107</v>
      </c>
      <c r="B112" s="36" t="s">
        <v>178</v>
      </c>
      <c r="C112" s="37" t="s">
        <v>499</v>
      </c>
      <c r="D112" s="37" t="s">
        <v>179</v>
      </c>
      <c r="E112" s="38" t="s">
        <v>11</v>
      </c>
      <c r="F112" s="39">
        <v>45068</v>
      </c>
      <c r="G112" s="40">
        <v>36112046</v>
      </c>
      <c r="H112" s="108">
        <v>8</v>
      </c>
      <c r="I112" s="90">
        <v>14206057.359999999</v>
      </c>
      <c r="J112" s="108">
        <v>3</v>
      </c>
      <c r="K112" s="90">
        <v>5594111.7599999998</v>
      </c>
      <c r="L112" s="108">
        <v>4</v>
      </c>
      <c r="M112" s="90">
        <v>6674415.2000000002</v>
      </c>
      <c r="N112" s="108">
        <v>1</v>
      </c>
      <c r="O112" s="90">
        <v>1937530.4</v>
      </c>
      <c r="P112" s="90"/>
      <c r="Q112" s="90"/>
      <c r="R112" s="98">
        <v>0.33973502802915118</v>
      </c>
      <c r="S112" s="99">
        <v>0.18482517440302329</v>
      </c>
    </row>
    <row r="113" spans="1:19" x14ac:dyDescent="0.2">
      <c r="A113" s="29">
        <v>108</v>
      </c>
      <c r="B113" s="30" t="s">
        <v>131</v>
      </c>
      <c r="C113" s="31" t="s">
        <v>500</v>
      </c>
      <c r="D113" s="31" t="s">
        <v>132</v>
      </c>
      <c r="E113" s="32" t="s">
        <v>11</v>
      </c>
      <c r="F113" s="33">
        <v>45068</v>
      </c>
      <c r="G113" s="34">
        <v>43238067</v>
      </c>
      <c r="H113" s="107">
        <v>4</v>
      </c>
      <c r="I113" s="89">
        <v>20072524.129999999</v>
      </c>
      <c r="J113" s="107"/>
      <c r="K113" s="89"/>
      <c r="L113" s="107">
        <v>4</v>
      </c>
      <c r="M113" s="89">
        <v>20072524.129999999</v>
      </c>
      <c r="N113" s="107"/>
      <c r="O113" s="89"/>
      <c r="P113" s="89"/>
      <c r="Q113" s="89"/>
      <c r="R113" s="96">
        <v>0.4642326894493225</v>
      </c>
      <c r="S113" s="97">
        <v>0.4642326894493225</v>
      </c>
    </row>
    <row r="114" spans="1:19" x14ac:dyDescent="0.2">
      <c r="A114" s="35">
        <v>109</v>
      </c>
      <c r="B114" s="36" t="s">
        <v>123</v>
      </c>
      <c r="C114" s="37" t="s">
        <v>501</v>
      </c>
      <c r="D114" s="37" t="s">
        <v>124</v>
      </c>
      <c r="E114" s="38" t="s">
        <v>11</v>
      </c>
      <c r="F114" s="39">
        <v>45019</v>
      </c>
      <c r="G114" s="40">
        <v>6962993</v>
      </c>
      <c r="H114" s="108">
        <v>1</v>
      </c>
      <c r="I114" s="90">
        <v>5362993</v>
      </c>
      <c r="J114" s="108"/>
      <c r="K114" s="90"/>
      <c r="L114" s="108">
        <v>1</v>
      </c>
      <c r="M114" s="90">
        <v>5362993</v>
      </c>
      <c r="N114" s="108"/>
      <c r="O114" s="90"/>
      <c r="P114" s="90"/>
      <c r="Q114" s="90"/>
      <c r="R114" s="98">
        <v>0.77021375721618568</v>
      </c>
      <c r="S114" s="99">
        <v>0.77021375721618568</v>
      </c>
    </row>
    <row r="115" spans="1:19" x14ac:dyDescent="0.2">
      <c r="A115" s="29">
        <v>110</v>
      </c>
      <c r="B115" s="30" t="s">
        <v>94</v>
      </c>
      <c r="C115" s="31" t="s">
        <v>502</v>
      </c>
      <c r="D115" s="31" t="s">
        <v>95</v>
      </c>
      <c r="E115" s="32" t="s">
        <v>11</v>
      </c>
      <c r="F115" s="33">
        <v>44952</v>
      </c>
      <c r="G115" s="34">
        <v>56641783</v>
      </c>
      <c r="H115" s="107">
        <v>20</v>
      </c>
      <c r="I115" s="89">
        <v>41215263.340000004</v>
      </c>
      <c r="J115" s="107">
        <v>8</v>
      </c>
      <c r="K115" s="89">
        <v>16320000</v>
      </c>
      <c r="L115" s="107">
        <v>12</v>
      </c>
      <c r="M115" s="89">
        <v>24895263.34</v>
      </c>
      <c r="N115" s="107"/>
      <c r="O115" s="89"/>
      <c r="P115" s="89"/>
      <c r="Q115" s="89"/>
      <c r="R115" s="96">
        <v>0.72764770381610344</v>
      </c>
      <c r="S115" s="97">
        <v>0.43952118068034679</v>
      </c>
    </row>
    <row r="116" spans="1:19" ht="26.25" thickBot="1" x14ac:dyDescent="0.25">
      <c r="A116" s="47">
        <v>111</v>
      </c>
      <c r="B116" s="48" t="s">
        <v>174</v>
      </c>
      <c r="C116" s="49" t="s">
        <v>503</v>
      </c>
      <c r="D116" s="49" t="s">
        <v>175</v>
      </c>
      <c r="E116" s="50" t="s">
        <v>11</v>
      </c>
      <c r="F116" s="51">
        <v>45056</v>
      </c>
      <c r="G116" s="52">
        <v>12420795</v>
      </c>
      <c r="H116" s="110">
        <v>1</v>
      </c>
      <c r="I116" s="92">
        <v>6210396.7599999998</v>
      </c>
      <c r="J116" s="110">
        <v>1</v>
      </c>
      <c r="K116" s="92">
        <v>6210396.7599999998</v>
      </c>
      <c r="L116" s="110"/>
      <c r="M116" s="92"/>
      <c r="N116" s="110"/>
      <c r="O116" s="92"/>
      <c r="P116" s="92"/>
      <c r="Q116" s="92"/>
      <c r="R116" s="102">
        <v>0.49999994042249313</v>
      </c>
      <c r="S116" s="103">
        <v>0</v>
      </c>
    </row>
    <row r="117" spans="1:19" x14ac:dyDescent="0.2">
      <c r="A117" s="53">
        <v>112</v>
      </c>
      <c r="B117" s="54" t="s">
        <v>350</v>
      </c>
      <c r="C117" s="55" t="s">
        <v>504</v>
      </c>
      <c r="D117" s="55" t="s">
        <v>351</v>
      </c>
      <c r="E117" s="56" t="s">
        <v>12</v>
      </c>
      <c r="F117" s="57">
        <v>45331</v>
      </c>
      <c r="G117" s="58">
        <v>18738445</v>
      </c>
      <c r="H117" s="111">
        <v>1</v>
      </c>
      <c r="I117" s="93">
        <v>18738444.800000001</v>
      </c>
      <c r="J117" s="111"/>
      <c r="K117" s="93"/>
      <c r="L117" s="111">
        <v>1</v>
      </c>
      <c r="M117" s="93">
        <v>18738444.800000001</v>
      </c>
      <c r="N117" s="111"/>
      <c r="O117" s="93"/>
      <c r="P117" s="93"/>
      <c r="Q117" s="93"/>
      <c r="R117" s="104">
        <v>0.99999998932675582</v>
      </c>
      <c r="S117" s="105">
        <v>0.99999998932675582</v>
      </c>
    </row>
    <row r="118" spans="1:19" x14ac:dyDescent="0.2">
      <c r="A118" s="35">
        <v>113</v>
      </c>
      <c r="B118" s="36" t="s">
        <v>117</v>
      </c>
      <c r="C118" s="37" t="s">
        <v>505</v>
      </c>
      <c r="D118" s="37" t="s">
        <v>118</v>
      </c>
      <c r="E118" s="38" t="s">
        <v>12</v>
      </c>
      <c r="F118" s="39">
        <v>45012</v>
      </c>
      <c r="G118" s="40">
        <v>30798052</v>
      </c>
      <c r="H118" s="108">
        <v>11</v>
      </c>
      <c r="I118" s="90">
        <v>21113657.82</v>
      </c>
      <c r="J118" s="108">
        <v>3</v>
      </c>
      <c r="K118" s="90">
        <v>2304000</v>
      </c>
      <c r="L118" s="108">
        <v>8</v>
      </c>
      <c r="M118" s="90">
        <v>18809657.82</v>
      </c>
      <c r="N118" s="108"/>
      <c r="O118" s="90"/>
      <c r="P118" s="90"/>
      <c r="Q118" s="90"/>
      <c r="R118" s="98">
        <v>0.68555172970030698</v>
      </c>
      <c r="S118" s="99">
        <v>0.61074180341016371</v>
      </c>
    </row>
    <row r="119" spans="1:19" x14ac:dyDescent="0.2">
      <c r="A119" s="29">
        <v>114</v>
      </c>
      <c r="B119" s="30" t="s">
        <v>59</v>
      </c>
      <c r="C119" s="31" t="s">
        <v>506</v>
      </c>
      <c r="D119" s="31" t="s">
        <v>57</v>
      </c>
      <c r="E119" s="32" t="s">
        <v>12</v>
      </c>
      <c r="F119" s="33">
        <v>44937</v>
      </c>
      <c r="G119" s="34">
        <v>45103416</v>
      </c>
      <c r="H119" s="107">
        <v>23</v>
      </c>
      <c r="I119" s="89">
        <v>37767743.469999991</v>
      </c>
      <c r="J119" s="107">
        <v>3</v>
      </c>
      <c r="K119" s="89">
        <v>4552473.47</v>
      </c>
      <c r="L119" s="107">
        <v>17</v>
      </c>
      <c r="M119" s="89">
        <v>29255548.740000002</v>
      </c>
      <c r="N119" s="107">
        <v>3</v>
      </c>
      <c r="O119" s="89">
        <v>3959721.26</v>
      </c>
      <c r="P119" s="89"/>
      <c r="Q119" s="89"/>
      <c r="R119" s="96">
        <v>0.74956677804625693</v>
      </c>
      <c r="S119" s="97">
        <v>0.64863266099401429</v>
      </c>
    </row>
    <row r="120" spans="1:19" x14ac:dyDescent="0.2">
      <c r="A120" s="35">
        <v>115</v>
      </c>
      <c r="B120" s="36" t="s">
        <v>195</v>
      </c>
      <c r="C120" s="37" t="s">
        <v>507</v>
      </c>
      <c r="D120" s="37" t="s">
        <v>196</v>
      </c>
      <c r="E120" s="38" t="s">
        <v>12</v>
      </c>
      <c r="F120" s="39">
        <v>45071</v>
      </c>
      <c r="G120" s="40">
        <v>23027916.800000001</v>
      </c>
      <c r="H120" s="108">
        <v>4</v>
      </c>
      <c r="I120" s="90">
        <v>10479990.390000001</v>
      </c>
      <c r="J120" s="108"/>
      <c r="K120" s="90"/>
      <c r="L120" s="108">
        <v>2</v>
      </c>
      <c r="M120" s="90">
        <v>5079990.83</v>
      </c>
      <c r="N120" s="108">
        <v>2</v>
      </c>
      <c r="O120" s="90">
        <v>5399999.5600000015</v>
      </c>
      <c r="P120" s="90"/>
      <c r="Q120" s="90"/>
      <c r="R120" s="98">
        <v>0.22060140628960409</v>
      </c>
      <c r="S120" s="99">
        <v>0.22060140628960409</v>
      </c>
    </row>
    <row r="121" spans="1:19" x14ac:dyDescent="0.2">
      <c r="A121" s="29">
        <v>116</v>
      </c>
      <c r="B121" s="30" t="s">
        <v>231</v>
      </c>
      <c r="C121" s="31" t="s">
        <v>508</v>
      </c>
      <c r="D121" s="31" t="s">
        <v>232</v>
      </c>
      <c r="E121" s="32" t="s">
        <v>12</v>
      </c>
      <c r="F121" s="33">
        <v>45132</v>
      </c>
      <c r="G121" s="34">
        <v>20710576</v>
      </c>
      <c r="H121" s="107">
        <v>8</v>
      </c>
      <c r="I121" s="89">
        <v>13178336</v>
      </c>
      <c r="J121" s="107"/>
      <c r="K121" s="89"/>
      <c r="L121" s="107">
        <v>7</v>
      </c>
      <c r="M121" s="89">
        <v>12710576</v>
      </c>
      <c r="N121" s="107">
        <v>1</v>
      </c>
      <c r="O121" s="89">
        <v>467760</v>
      </c>
      <c r="P121" s="89"/>
      <c r="Q121" s="89"/>
      <c r="R121" s="96">
        <v>0.61372392539927423</v>
      </c>
      <c r="S121" s="97">
        <v>0.61372392539927423</v>
      </c>
    </row>
    <row r="122" spans="1:19" x14ac:dyDescent="0.2">
      <c r="A122" s="35">
        <v>117</v>
      </c>
      <c r="B122" s="36" t="s">
        <v>365</v>
      </c>
      <c r="C122" s="37" t="s">
        <v>509</v>
      </c>
      <c r="D122" s="37" t="s">
        <v>364</v>
      </c>
      <c r="E122" s="38" t="s">
        <v>12</v>
      </c>
      <c r="F122" s="39">
        <v>45352</v>
      </c>
      <c r="G122" s="40">
        <v>10407325</v>
      </c>
      <c r="H122" s="108">
        <v>0</v>
      </c>
      <c r="I122" s="90"/>
      <c r="J122" s="108"/>
      <c r="K122" s="90"/>
      <c r="L122" s="108"/>
      <c r="M122" s="90"/>
      <c r="N122" s="108"/>
      <c r="O122" s="90"/>
      <c r="P122" s="90"/>
      <c r="Q122" s="90"/>
      <c r="R122" s="98">
        <v>0</v>
      </c>
      <c r="S122" s="99">
        <v>0</v>
      </c>
    </row>
    <row r="123" spans="1:19" x14ac:dyDescent="0.2">
      <c r="A123" s="29">
        <v>118</v>
      </c>
      <c r="B123" s="30" t="s">
        <v>217</v>
      </c>
      <c r="C123" s="31" t="s">
        <v>510</v>
      </c>
      <c r="D123" s="31" t="s">
        <v>218</v>
      </c>
      <c r="E123" s="32" t="s">
        <v>12</v>
      </c>
      <c r="F123" s="33">
        <v>45092</v>
      </c>
      <c r="G123" s="34">
        <v>12706091</v>
      </c>
      <c r="H123" s="107">
        <v>4</v>
      </c>
      <c r="I123" s="89">
        <v>3006025.6</v>
      </c>
      <c r="J123" s="107">
        <v>3</v>
      </c>
      <c r="K123" s="89">
        <v>1806025.6</v>
      </c>
      <c r="L123" s="107">
        <v>1</v>
      </c>
      <c r="M123" s="89">
        <v>1200000</v>
      </c>
      <c r="N123" s="107"/>
      <c r="O123" s="89"/>
      <c r="P123" s="89"/>
      <c r="Q123" s="89"/>
      <c r="R123" s="96">
        <v>0.23658146317384321</v>
      </c>
      <c r="S123" s="97">
        <v>9.444289356970606E-2</v>
      </c>
    </row>
    <row r="124" spans="1:19" x14ac:dyDescent="0.2">
      <c r="A124" s="35">
        <v>119</v>
      </c>
      <c r="B124" s="36" t="s">
        <v>115</v>
      </c>
      <c r="C124" s="37" t="s">
        <v>511</v>
      </c>
      <c r="D124" s="37" t="s">
        <v>116</v>
      </c>
      <c r="E124" s="38" t="s">
        <v>12</v>
      </c>
      <c r="F124" s="39">
        <v>44993</v>
      </c>
      <c r="G124" s="40">
        <v>12095941</v>
      </c>
      <c r="H124" s="108">
        <v>2</v>
      </c>
      <c r="I124" s="90">
        <v>12095940.800000001</v>
      </c>
      <c r="J124" s="108">
        <v>1</v>
      </c>
      <c r="K124" s="90">
        <v>6047984</v>
      </c>
      <c r="L124" s="108">
        <v>1</v>
      </c>
      <c r="M124" s="90">
        <v>6047956.7999999998</v>
      </c>
      <c r="N124" s="108"/>
      <c r="O124" s="90"/>
      <c r="P124" s="90"/>
      <c r="Q124" s="90"/>
      <c r="R124" s="98">
        <v>0.99999998346552788</v>
      </c>
      <c r="S124" s="99">
        <v>0.4999988673886554</v>
      </c>
    </row>
    <row r="125" spans="1:19" x14ac:dyDescent="0.2">
      <c r="A125" s="29">
        <v>120</v>
      </c>
      <c r="B125" s="30" t="s">
        <v>159</v>
      </c>
      <c r="C125" s="31" t="s">
        <v>512</v>
      </c>
      <c r="D125" s="31" t="s">
        <v>584</v>
      </c>
      <c r="E125" s="32" t="s">
        <v>12</v>
      </c>
      <c r="F125" s="33">
        <v>45056</v>
      </c>
      <c r="G125" s="34">
        <v>6621226</v>
      </c>
      <c r="H125" s="107">
        <v>10</v>
      </c>
      <c r="I125" s="89">
        <v>10129276.08</v>
      </c>
      <c r="J125" s="107">
        <v>2</v>
      </c>
      <c r="K125" s="89">
        <v>1484444.93</v>
      </c>
      <c r="L125" s="107">
        <v>4</v>
      </c>
      <c r="M125" s="89">
        <v>3966580.03</v>
      </c>
      <c r="N125" s="107">
        <v>4</v>
      </c>
      <c r="O125" s="89">
        <v>4678251.12</v>
      </c>
      <c r="P125" s="89"/>
      <c r="Q125" s="89"/>
      <c r="R125" s="96">
        <v>0.82326520194296338</v>
      </c>
      <c r="S125" s="97">
        <v>0.59907032776105218</v>
      </c>
    </row>
    <row r="126" spans="1:19" x14ac:dyDescent="0.2">
      <c r="A126" s="35">
        <v>121</v>
      </c>
      <c r="B126" s="36" t="s">
        <v>157</v>
      </c>
      <c r="C126" s="37" t="s">
        <v>513</v>
      </c>
      <c r="D126" s="37" t="s">
        <v>158</v>
      </c>
      <c r="E126" s="38" t="s">
        <v>12</v>
      </c>
      <c r="F126" s="39">
        <v>45049</v>
      </c>
      <c r="G126" s="40">
        <v>13985678</v>
      </c>
      <c r="H126" s="108">
        <v>11</v>
      </c>
      <c r="I126" s="90">
        <v>11425361.4</v>
      </c>
      <c r="J126" s="108"/>
      <c r="K126" s="90"/>
      <c r="L126" s="108">
        <v>9</v>
      </c>
      <c r="M126" s="90">
        <v>9025363.0099999998</v>
      </c>
      <c r="N126" s="108">
        <v>2</v>
      </c>
      <c r="O126" s="90">
        <v>2399998.39</v>
      </c>
      <c r="P126" s="90"/>
      <c r="Q126" s="90"/>
      <c r="R126" s="98">
        <v>0.64532895795255674</v>
      </c>
      <c r="S126" s="99">
        <v>0.64532895795255685</v>
      </c>
    </row>
    <row r="127" spans="1:19" x14ac:dyDescent="0.2">
      <c r="A127" s="29">
        <v>122</v>
      </c>
      <c r="B127" s="30" t="s">
        <v>340</v>
      </c>
      <c r="C127" s="31" t="s">
        <v>514</v>
      </c>
      <c r="D127" s="31" t="s">
        <v>341</v>
      </c>
      <c r="E127" s="32" t="s">
        <v>12</v>
      </c>
      <c r="F127" s="33">
        <v>45302</v>
      </c>
      <c r="G127" s="34">
        <v>35148985</v>
      </c>
      <c r="H127" s="107">
        <v>2</v>
      </c>
      <c r="I127" s="89">
        <v>8668823.0299999993</v>
      </c>
      <c r="J127" s="107">
        <v>2</v>
      </c>
      <c r="K127" s="89">
        <v>8668823.0299999993</v>
      </c>
      <c r="L127" s="107"/>
      <c r="M127" s="89"/>
      <c r="N127" s="107"/>
      <c r="O127" s="89"/>
      <c r="P127" s="89"/>
      <c r="Q127" s="89"/>
      <c r="R127" s="96">
        <v>0.24663082106069351</v>
      </c>
      <c r="S127" s="97">
        <v>0</v>
      </c>
    </row>
    <row r="128" spans="1:19" x14ac:dyDescent="0.2">
      <c r="A128" s="35">
        <v>123</v>
      </c>
      <c r="B128" s="36" t="s">
        <v>265</v>
      </c>
      <c r="C128" s="37" t="s">
        <v>515</v>
      </c>
      <c r="D128" s="37" t="s">
        <v>266</v>
      </c>
      <c r="E128" s="38" t="s">
        <v>12</v>
      </c>
      <c r="F128" s="39">
        <v>45189</v>
      </c>
      <c r="G128" s="40">
        <v>11926052</v>
      </c>
      <c r="H128" s="108">
        <v>3</v>
      </c>
      <c r="I128" s="90">
        <v>11926051.189999999</v>
      </c>
      <c r="J128" s="108">
        <v>2</v>
      </c>
      <c r="K128" s="90">
        <v>5695720.71</v>
      </c>
      <c r="L128" s="108">
        <v>1</v>
      </c>
      <c r="M128" s="90">
        <v>6230330.4800000004</v>
      </c>
      <c r="N128" s="108"/>
      <c r="O128" s="90"/>
      <c r="P128" s="90"/>
      <c r="Q128" s="90"/>
      <c r="R128" s="98">
        <v>0.99999993208146343</v>
      </c>
      <c r="S128" s="99">
        <v>0.52241349274680338</v>
      </c>
    </row>
    <row r="129" spans="1:19" x14ac:dyDescent="0.2">
      <c r="A129" s="29">
        <v>124</v>
      </c>
      <c r="B129" s="30" t="s">
        <v>104</v>
      </c>
      <c r="C129" s="31" t="s">
        <v>516</v>
      </c>
      <c r="D129" s="31" t="s">
        <v>105</v>
      </c>
      <c r="E129" s="32" t="s">
        <v>12</v>
      </c>
      <c r="F129" s="33">
        <v>45005</v>
      </c>
      <c r="G129" s="34">
        <v>11201257</v>
      </c>
      <c r="H129" s="107">
        <v>5</v>
      </c>
      <c r="I129" s="89">
        <v>8461137.6799999997</v>
      </c>
      <c r="J129" s="107"/>
      <c r="K129" s="89"/>
      <c r="L129" s="107">
        <v>5</v>
      </c>
      <c r="M129" s="89">
        <v>8461137.6799999997</v>
      </c>
      <c r="N129" s="107"/>
      <c r="O129" s="89"/>
      <c r="P129" s="89"/>
      <c r="Q129" s="89"/>
      <c r="R129" s="96">
        <v>0.75537394419215631</v>
      </c>
      <c r="S129" s="97">
        <v>0.75537394419215631</v>
      </c>
    </row>
    <row r="130" spans="1:19" x14ac:dyDescent="0.2">
      <c r="A130" s="35">
        <v>125</v>
      </c>
      <c r="B130" s="36" t="s">
        <v>154</v>
      </c>
      <c r="C130" s="37" t="s">
        <v>517</v>
      </c>
      <c r="D130" s="37" t="s">
        <v>155</v>
      </c>
      <c r="E130" s="38" t="s">
        <v>12</v>
      </c>
      <c r="F130" s="39">
        <v>45068</v>
      </c>
      <c r="G130" s="40">
        <v>25872996.670000002</v>
      </c>
      <c r="H130" s="108">
        <v>4</v>
      </c>
      <c r="I130" s="90">
        <v>8335993.0600000015</v>
      </c>
      <c r="J130" s="108">
        <v>1</v>
      </c>
      <c r="K130" s="90">
        <v>3566665.32</v>
      </c>
      <c r="L130" s="108">
        <v>1</v>
      </c>
      <c r="M130" s="90">
        <v>475758.32</v>
      </c>
      <c r="N130" s="108">
        <v>2</v>
      </c>
      <c r="O130" s="90">
        <v>4293569.42</v>
      </c>
      <c r="P130" s="90"/>
      <c r="Q130" s="90"/>
      <c r="R130" s="98">
        <v>0.1562410296557272</v>
      </c>
      <c r="S130" s="99">
        <v>1.8388218653915982E-2</v>
      </c>
    </row>
    <row r="131" spans="1:19" x14ac:dyDescent="0.2">
      <c r="A131" s="29">
        <v>126</v>
      </c>
      <c r="B131" s="30" t="s">
        <v>360</v>
      </c>
      <c r="C131" s="31" t="s">
        <v>518</v>
      </c>
      <c r="D131" s="31" t="s">
        <v>361</v>
      </c>
      <c r="E131" s="32" t="s">
        <v>12</v>
      </c>
      <c r="F131" s="33">
        <v>45322</v>
      </c>
      <c r="G131" s="34">
        <v>16202534</v>
      </c>
      <c r="H131" s="107">
        <v>3</v>
      </c>
      <c r="I131" s="89">
        <v>7999368</v>
      </c>
      <c r="J131" s="107"/>
      <c r="K131" s="89"/>
      <c r="L131" s="107">
        <v>3</v>
      </c>
      <c r="M131" s="89">
        <v>7999368</v>
      </c>
      <c r="N131" s="107"/>
      <c r="O131" s="89"/>
      <c r="P131" s="89"/>
      <c r="Q131" s="89"/>
      <c r="R131" s="96">
        <v>0.49371092200763173</v>
      </c>
      <c r="S131" s="97">
        <v>0.49371092200763173</v>
      </c>
    </row>
    <row r="132" spans="1:19" x14ac:dyDescent="0.2">
      <c r="A132" s="35">
        <v>127</v>
      </c>
      <c r="B132" s="36" t="s">
        <v>135</v>
      </c>
      <c r="C132" s="37" t="s">
        <v>519</v>
      </c>
      <c r="D132" s="37" t="s">
        <v>136</v>
      </c>
      <c r="E132" s="38" t="s">
        <v>12</v>
      </c>
      <c r="F132" s="39">
        <v>45076</v>
      </c>
      <c r="G132" s="40">
        <v>33646203</v>
      </c>
      <c r="H132" s="108">
        <v>11</v>
      </c>
      <c r="I132" s="90">
        <v>17839879.620000001</v>
      </c>
      <c r="J132" s="108">
        <v>5</v>
      </c>
      <c r="K132" s="90">
        <v>6949754.6200000001</v>
      </c>
      <c r="L132" s="108">
        <v>4</v>
      </c>
      <c r="M132" s="90">
        <v>7748024.0300000003</v>
      </c>
      <c r="N132" s="108">
        <v>2</v>
      </c>
      <c r="O132" s="90">
        <v>3142100.97</v>
      </c>
      <c r="P132" s="90"/>
      <c r="Q132" s="90"/>
      <c r="R132" s="98">
        <v>0.43683320373475731</v>
      </c>
      <c r="S132" s="99">
        <v>0.23027929867747629</v>
      </c>
    </row>
    <row r="133" spans="1:19" ht="25.5" x14ac:dyDescent="0.2">
      <c r="A133" s="29">
        <v>128</v>
      </c>
      <c r="B133" s="30" t="s">
        <v>299</v>
      </c>
      <c r="C133" s="31" t="s">
        <v>520</v>
      </c>
      <c r="D133" s="31" t="s">
        <v>300</v>
      </c>
      <c r="E133" s="32" t="s">
        <v>12</v>
      </c>
      <c r="F133" s="33">
        <v>45280</v>
      </c>
      <c r="G133" s="34">
        <v>12312492</v>
      </c>
      <c r="H133" s="107">
        <v>8</v>
      </c>
      <c r="I133" s="89">
        <v>7958256.2800000003</v>
      </c>
      <c r="J133" s="107">
        <v>3</v>
      </c>
      <c r="K133" s="89">
        <v>3881470.82</v>
      </c>
      <c r="L133" s="107">
        <v>3</v>
      </c>
      <c r="M133" s="89">
        <v>2795681.46</v>
      </c>
      <c r="N133" s="107">
        <v>2</v>
      </c>
      <c r="O133" s="89">
        <v>1281104</v>
      </c>
      <c r="P133" s="89"/>
      <c r="Q133" s="89"/>
      <c r="R133" s="96">
        <v>0.54230713652443385</v>
      </c>
      <c r="S133" s="97">
        <v>0.2270605706789495</v>
      </c>
    </row>
    <row r="134" spans="1:19" x14ac:dyDescent="0.2">
      <c r="A134" s="35">
        <v>129</v>
      </c>
      <c r="B134" s="36" t="s">
        <v>221</v>
      </c>
      <c r="C134" s="37" t="s">
        <v>521</v>
      </c>
      <c r="D134" s="37" t="s">
        <v>222</v>
      </c>
      <c r="E134" s="38" t="s">
        <v>12</v>
      </c>
      <c r="F134" s="39">
        <v>45134</v>
      </c>
      <c r="G134" s="40">
        <v>29421575</v>
      </c>
      <c r="H134" s="108">
        <v>9</v>
      </c>
      <c r="I134" s="90">
        <v>16799582.149999999</v>
      </c>
      <c r="J134" s="108">
        <v>3</v>
      </c>
      <c r="K134" s="90">
        <v>8800000</v>
      </c>
      <c r="L134" s="108">
        <v>5</v>
      </c>
      <c r="M134" s="90">
        <v>5999582.1500000004</v>
      </c>
      <c r="N134" s="108">
        <v>1</v>
      </c>
      <c r="O134" s="90">
        <v>2000000</v>
      </c>
      <c r="P134" s="90"/>
      <c r="Q134" s="90"/>
      <c r="R134" s="98">
        <v>0.50301801144228342</v>
      </c>
      <c r="S134" s="99">
        <v>0.2039177763257066</v>
      </c>
    </row>
    <row r="135" spans="1:19" x14ac:dyDescent="0.2">
      <c r="A135" s="29">
        <v>130</v>
      </c>
      <c r="B135" s="30" t="s">
        <v>285</v>
      </c>
      <c r="C135" s="31" t="s">
        <v>522</v>
      </c>
      <c r="D135" s="31" t="s">
        <v>286</v>
      </c>
      <c r="E135" s="32" t="s">
        <v>12</v>
      </c>
      <c r="F135" s="33">
        <v>45243</v>
      </c>
      <c r="G135" s="34">
        <v>17550762</v>
      </c>
      <c r="H135" s="107">
        <v>11</v>
      </c>
      <c r="I135" s="89">
        <v>8934563.9199999999</v>
      </c>
      <c r="J135" s="107">
        <v>2</v>
      </c>
      <c r="K135" s="89">
        <v>2079532.07</v>
      </c>
      <c r="L135" s="107">
        <v>9</v>
      </c>
      <c r="M135" s="89">
        <v>6855031.8499999996</v>
      </c>
      <c r="N135" s="107"/>
      <c r="O135" s="89"/>
      <c r="P135" s="89"/>
      <c r="Q135" s="89"/>
      <c r="R135" s="96">
        <v>0.50906985804946814</v>
      </c>
      <c r="S135" s="97">
        <v>0.39058314676023748</v>
      </c>
    </row>
    <row r="136" spans="1:19" x14ac:dyDescent="0.2">
      <c r="A136" s="35">
        <v>131</v>
      </c>
      <c r="B136" s="36" t="s">
        <v>212</v>
      </c>
      <c r="C136" s="37" t="s">
        <v>523</v>
      </c>
      <c r="D136" s="37" t="s">
        <v>213</v>
      </c>
      <c r="E136" s="38" t="s">
        <v>12</v>
      </c>
      <c r="F136" s="39">
        <v>45069</v>
      </c>
      <c r="G136" s="40">
        <v>5341665</v>
      </c>
      <c r="H136" s="108">
        <v>4</v>
      </c>
      <c r="I136" s="90">
        <v>6098630.4000000004</v>
      </c>
      <c r="J136" s="108"/>
      <c r="K136" s="90"/>
      <c r="L136" s="108">
        <v>3</v>
      </c>
      <c r="M136" s="90">
        <v>4579000</v>
      </c>
      <c r="N136" s="108">
        <v>1</v>
      </c>
      <c r="O136" s="90">
        <v>1519630.4</v>
      </c>
      <c r="P136" s="90"/>
      <c r="Q136" s="90"/>
      <c r="R136" s="98">
        <v>0.85722335638794267</v>
      </c>
      <c r="S136" s="99">
        <v>0.85722335638794267</v>
      </c>
    </row>
    <row r="137" spans="1:19" x14ac:dyDescent="0.2">
      <c r="A137" s="29">
        <v>132</v>
      </c>
      <c r="B137" s="30" t="s">
        <v>326</v>
      </c>
      <c r="C137" s="31" t="s">
        <v>524</v>
      </c>
      <c r="D137" s="31" t="s">
        <v>327</v>
      </c>
      <c r="E137" s="32" t="s">
        <v>12</v>
      </c>
      <c r="F137" s="33">
        <v>45321</v>
      </c>
      <c r="G137" s="34">
        <v>8124360</v>
      </c>
      <c r="H137" s="107">
        <v>2</v>
      </c>
      <c r="I137" s="89">
        <v>2006195.94</v>
      </c>
      <c r="J137" s="107"/>
      <c r="K137" s="89"/>
      <c r="L137" s="107">
        <v>2</v>
      </c>
      <c r="M137" s="89">
        <v>2006195.94</v>
      </c>
      <c r="N137" s="107"/>
      <c r="O137" s="89"/>
      <c r="P137" s="89"/>
      <c r="Q137" s="89"/>
      <c r="R137" s="96">
        <v>0.24693587433348599</v>
      </c>
      <c r="S137" s="97">
        <v>0.24693587433348599</v>
      </c>
    </row>
    <row r="138" spans="1:19" x14ac:dyDescent="0.2">
      <c r="A138" s="35">
        <v>133</v>
      </c>
      <c r="B138" s="36" t="s">
        <v>60</v>
      </c>
      <c r="C138" s="37" t="s">
        <v>525</v>
      </c>
      <c r="D138" s="37" t="s">
        <v>61</v>
      </c>
      <c r="E138" s="38" t="s">
        <v>12</v>
      </c>
      <c r="F138" s="39">
        <v>44952</v>
      </c>
      <c r="G138" s="40">
        <v>25423129</v>
      </c>
      <c r="H138" s="108">
        <v>4</v>
      </c>
      <c r="I138" s="90">
        <v>13596740.140000001</v>
      </c>
      <c r="J138" s="108">
        <v>1</v>
      </c>
      <c r="K138" s="90">
        <v>3178713.2</v>
      </c>
      <c r="L138" s="108">
        <v>2</v>
      </c>
      <c r="M138" s="90">
        <v>7239313.7400000002</v>
      </c>
      <c r="N138" s="108">
        <v>1</v>
      </c>
      <c r="O138" s="90">
        <v>3178713.2</v>
      </c>
      <c r="P138" s="90"/>
      <c r="Q138" s="90"/>
      <c r="R138" s="98">
        <v>0.40978539423687782</v>
      </c>
      <c r="S138" s="99">
        <v>0.28475305852399208</v>
      </c>
    </row>
    <row r="139" spans="1:19" x14ac:dyDescent="0.2">
      <c r="A139" s="29">
        <v>134</v>
      </c>
      <c r="B139" s="30" t="s">
        <v>255</v>
      </c>
      <c r="C139" s="31" t="s">
        <v>526</v>
      </c>
      <c r="D139" s="31" t="s">
        <v>256</v>
      </c>
      <c r="E139" s="32" t="s">
        <v>12</v>
      </c>
      <c r="F139" s="33">
        <v>45138</v>
      </c>
      <c r="G139" s="34">
        <v>18376234</v>
      </c>
      <c r="H139" s="107">
        <v>7</v>
      </c>
      <c r="I139" s="89">
        <v>14980491.630000001</v>
      </c>
      <c r="J139" s="107"/>
      <c r="K139" s="89"/>
      <c r="L139" s="107">
        <v>7</v>
      </c>
      <c r="M139" s="89">
        <v>14980491.629999999</v>
      </c>
      <c r="N139" s="107"/>
      <c r="O139" s="89"/>
      <c r="P139" s="89"/>
      <c r="Q139" s="89"/>
      <c r="R139" s="96">
        <v>0.81521010398539762</v>
      </c>
      <c r="S139" s="97">
        <v>0.81521010398539762</v>
      </c>
    </row>
    <row r="140" spans="1:19" ht="25.5" x14ac:dyDescent="0.2">
      <c r="A140" s="35">
        <v>135</v>
      </c>
      <c r="B140" s="61" t="s">
        <v>58</v>
      </c>
      <c r="C140" s="37" t="s">
        <v>527</v>
      </c>
      <c r="D140" s="37" t="s">
        <v>585</v>
      </c>
      <c r="E140" s="38" t="s">
        <v>12</v>
      </c>
      <c r="F140" s="39">
        <v>44936</v>
      </c>
      <c r="G140" s="40">
        <v>16668886</v>
      </c>
      <c r="H140" s="108">
        <v>6</v>
      </c>
      <c r="I140" s="90">
        <v>3742612.14</v>
      </c>
      <c r="J140" s="108">
        <v>1</v>
      </c>
      <c r="K140" s="90">
        <v>922254.4</v>
      </c>
      <c r="L140" s="108">
        <v>5</v>
      </c>
      <c r="M140" s="90">
        <v>2820357.74</v>
      </c>
      <c r="N140" s="108"/>
      <c r="O140" s="90"/>
      <c r="P140" s="90"/>
      <c r="Q140" s="90"/>
      <c r="R140" s="98">
        <v>0.22452683040726301</v>
      </c>
      <c r="S140" s="99">
        <v>0.1691989338699659</v>
      </c>
    </row>
    <row r="141" spans="1:19" x14ac:dyDescent="0.2">
      <c r="A141" s="29">
        <v>136</v>
      </c>
      <c r="B141" s="30" t="s">
        <v>297</v>
      </c>
      <c r="C141" s="31" t="s">
        <v>528</v>
      </c>
      <c r="D141" s="31" t="s">
        <v>298</v>
      </c>
      <c r="E141" s="32" t="s">
        <v>12</v>
      </c>
      <c r="F141" s="33">
        <v>45236</v>
      </c>
      <c r="G141" s="34">
        <v>14937553</v>
      </c>
      <c r="H141" s="107">
        <v>3</v>
      </c>
      <c r="I141" s="89">
        <v>3341596.44</v>
      </c>
      <c r="J141" s="107"/>
      <c r="K141" s="89"/>
      <c r="L141" s="107">
        <v>3</v>
      </c>
      <c r="M141" s="89">
        <v>3341596.44</v>
      </c>
      <c r="N141" s="107"/>
      <c r="O141" s="89"/>
      <c r="P141" s="89"/>
      <c r="Q141" s="89"/>
      <c r="R141" s="96">
        <v>0.223704407274739</v>
      </c>
      <c r="S141" s="97">
        <v>0.223704407274739</v>
      </c>
    </row>
    <row r="142" spans="1:19" x14ac:dyDescent="0.2">
      <c r="A142" s="35">
        <v>137</v>
      </c>
      <c r="B142" s="36" t="s">
        <v>78</v>
      </c>
      <c r="C142" s="37" t="s">
        <v>529</v>
      </c>
      <c r="D142" s="37" t="s">
        <v>79</v>
      </c>
      <c r="E142" s="38" t="s">
        <v>12</v>
      </c>
      <c r="F142" s="39">
        <v>44985</v>
      </c>
      <c r="G142" s="40">
        <v>41423153</v>
      </c>
      <c r="H142" s="108">
        <v>10</v>
      </c>
      <c r="I142" s="90">
        <v>37960701.350000001</v>
      </c>
      <c r="J142" s="108"/>
      <c r="K142" s="90"/>
      <c r="L142" s="108">
        <v>8</v>
      </c>
      <c r="M142" s="90">
        <v>34012701.359999999</v>
      </c>
      <c r="N142" s="108">
        <v>2</v>
      </c>
      <c r="O142" s="90">
        <v>3947999.99</v>
      </c>
      <c r="P142" s="90"/>
      <c r="Q142" s="90"/>
      <c r="R142" s="98">
        <v>0.82110363158497368</v>
      </c>
      <c r="S142" s="99">
        <v>0.82110363158497368</v>
      </c>
    </row>
    <row r="143" spans="1:19" x14ac:dyDescent="0.2">
      <c r="A143" s="29">
        <v>138</v>
      </c>
      <c r="B143" s="30" t="s">
        <v>42</v>
      </c>
      <c r="C143" s="31" t="s">
        <v>530</v>
      </c>
      <c r="D143" s="31" t="s">
        <v>41</v>
      </c>
      <c r="E143" s="32" t="s">
        <v>12</v>
      </c>
      <c r="F143" s="33">
        <v>44909</v>
      </c>
      <c r="G143" s="34">
        <v>50565591</v>
      </c>
      <c r="H143" s="107">
        <v>24</v>
      </c>
      <c r="I143" s="89">
        <v>41221599.429999992</v>
      </c>
      <c r="J143" s="107">
        <v>4</v>
      </c>
      <c r="K143" s="89">
        <v>3619232.8</v>
      </c>
      <c r="L143" s="107">
        <v>19</v>
      </c>
      <c r="M143" s="89">
        <v>36053566.629999995</v>
      </c>
      <c r="N143" s="107">
        <v>1</v>
      </c>
      <c r="O143" s="89">
        <v>1548800</v>
      </c>
      <c r="P143" s="89"/>
      <c r="Q143" s="89"/>
      <c r="R143" s="96">
        <v>0.78458095011684903</v>
      </c>
      <c r="S143" s="97">
        <v>0.71300593777298071</v>
      </c>
    </row>
    <row r="144" spans="1:19" x14ac:dyDescent="0.2">
      <c r="A144" s="35">
        <v>139</v>
      </c>
      <c r="B144" s="36" t="s">
        <v>103</v>
      </c>
      <c r="C144" s="37" t="s">
        <v>531</v>
      </c>
      <c r="D144" s="37" t="s">
        <v>586</v>
      </c>
      <c r="E144" s="38" t="s">
        <v>12</v>
      </c>
      <c r="F144" s="39">
        <v>44993</v>
      </c>
      <c r="G144" s="40">
        <v>41420471</v>
      </c>
      <c r="H144" s="108">
        <v>6</v>
      </c>
      <c r="I144" s="90">
        <v>38811973.909999996</v>
      </c>
      <c r="J144" s="108"/>
      <c r="K144" s="90"/>
      <c r="L144" s="108">
        <v>5</v>
      </c>
      <c r="M144" s="90">
        <v>34821465.910000004</v>
      </c>
      <c r="N144" s="108">
        <v>1</v>
      </c>
      <c r="O144" s="90">
        <v>3990508</v>
      </c>
      <c r="P144" s="90"/>
      <c r="Q144" s="90"/>
      <c r="R144" s="98">
        <v>0.84068251927893345</v>
      </c>
      <c r="S144" s="99">
        <v>0.84068251927893345</v>
      </c>
    </row>
    <row r="145" spans="1:19" ht="13.5" thickBot="1" x14ac:dyDescent="0.25">
      <c r="A145" s="41">
        <v>140</v>
      </c>
      <c r="B145" s="30" t="s">
        <v>133</v>
      </c>
      <c r="C145" s="43" t="s">
        <v>532</v>
      </c>
      <c r="D145" s="43" t="s">
        <v>134</v>
      </c>
      <c r="E145" s="44" t="s">
        <v>12</v>
      </c>
      <c r="F145" s="45">
        <v>45042</v>
      </c>
      <c r="G145" s="46">
        <v>22845634</v>
      </c>
      <c r="H145" s="109">
        <v>10</v>
      </c>
      <c r="I145" s="91">
        <v>16583685.460000001</v>
      </c>
      <c r="J145" s="109">
        <v>4</v>
      </c>
      <c r="K145" s="91">
        <v>5523454.8799999999</v>
      </c>
      <c r="L145" s="109">
        <v>6</v>
      </c>
      <c r="M145" s="91">
        <v>11060230.58</v>
      </c>
      <c r="N145" s="109"/>
      <c r="O145" s="91"/>
      <c r="P145" s="91"/>
      <c r="Q145" s="91"/>
      <c r="R145" s="100">
        <v>0.72590173947459724</v>
      </c>
      <c r="S145" s="101">
        <v>0.48412885280399748</v>
      </c>
    </row>
    <row r="146" spans="1:19" x14ac:dyDescent="0.2">
      <c r="A146" s="23">
        <v>141</v>
      </c>
      <c r="B146" s="24" t="s">
        <v>86</v>
      </c>
      <c r="C146" s="25" t="s">
        <v>533</v>
      </c>
      <c r="D146" s="25" t="s">
        <v>87</v>
      </c>
      <c r="E146" s="26" t="s">
        <v>13</v>
      </c>
      <c r="F146" s="27">
        <v>44960</v>
      </c>
      <c r="G146" s="28">
        <v>16178773</v>
      </c>
      <c r="H146" s="106">
        <v>2</v>
      </c>
      <c r="I146" s="88">
        <v>6225943.8799999999</v>
      </c>
      <c r="J146" s="106"/>
      <c r="K146" s="88"/>
      <c r="L146" s="106">
        <v>2</v>
      </c>
      <c r="M146" s="88">
        <v>6225943.8799999999</v>
      </c>
      <c r="N146" s="106"/>
      <c r="O146" s="88"/>
      <c r="P146" s="88"/>
      <c r="Q146" s="88"/>
      <c r="R146" s="94">
        <v>0.38482175873287788</v>
      </c>
      <c r="S146" s="95">
        <v>0.38482175873287788</v>
      </c>
    </row>
    <row r="147" spans="1:19" x14ac:dyDescent="0.2">
      <c r="A147" s="29">
        <v>142</v>
      </c>
      <c r="B147" s="30" t="s">
        <v>137</v>
      </c>
      <c r="C147" s="31" t="s">
        <v>534</v>
      </c>
      <c r="D147" s="31" t="s">
        <v>138</v>
      </c>
      <c r="E147" s="32" t="s">
        <v>13</v>
      </c>
      <c r="F147" s="33">
        <v>45043</v>
      </c>
      <c r="G147" s="34">
        <v>48685683</v>
      </c>
      <c r="H147" s="107">
        <v>16</v>
      </c>
      <c r="I147" s="89">
        <v>28497423.34</v>
      </c>
      <c r="J147" s="107"/>
      <c r="K147" s="89"/>
      <c r="L147" s="107">
        <v>14</v>
      </c>
      <c r="M147" s="89">
        <v>25607524.989999998</v>
      </c>
      <c r="N147" s="107">
        <v>2</v>
      </c>
      <c r="O147" s="89">
        <v>2889898.35</v>
      </c>
      <c r="P147" s="89"/>
      <c r="Q147" s="89"/>
      <c r="R147" s="96">
        <v>0.52597649682761982</v>
      </c>
      <c r="S147" s="97">
        <v>0.52597649682761982</v>
      </c>
    </row>
    <row r="148" spans="1:19" x14ac:dyDescent="0.2">
      <c r="A148" s="35">
        <v>143</v>
      </c>
      <c r="B148" s="36" t="s">
        <v>293</v>
      </c>
      <c r="C148" s="37" t="s">
        <v>535</v>
      </c>
      <c r="D148" s="37" t="s">
        <v>294</v>
      </c>
      <c r="E148" s="38" t="s">
        <v>13</v>
      </c>
      <c r="F148" s="39">
        <v>45236</v>
      </c>
      <c r="G148" s="40">
        <v>69231332</v>
      </c>
      <c r="H148" s="108">
        <v>17</v>
      </c>
      <c r="I148" s="90">
        <v>42305958.18</v>
      </c>
      <c r="J148" s="108">
        <v>6</v>
      </c>
      <c r="K148" s="90">
        <v>15165010.359999999</v>
      </c>
      <c r="L148" s="108">
        <v>9</v>
      </c>
      <c r="M148" s="90">
        <v>21448781.539999999</v>
      </c>
      <c r="N148" s="108">
        <v>2</v>
      </c>
      <c r="O148" s="90">
        <v>5692166.2799999993</v>
      </c>
      <c r="P148" s="90"/>
      <c r="Q148" s="90"/>
      <c r="R148" s="98">
        <v>0.52886158394294647</v>
      </c>
      <c r="S148" s="99">
        <v>0.30981321491835517</v>
      </c>
    </row>
    <row r="149" spans="1:19" x14ac:dyDescent="0.2">
      <c r="A149" s="29">
        <v>144</v>
      </c>
      <c r="B149" s="30" t="s">
        <v>93</v>
      </c>
      <c r="C149" s="31" t="s">
        <v>536</v>
      </c>
      <c r="D149" s="31" t="s">
        <v>92</v>
      </c>
      <c r="E149" s="32" t="s">
        <v>13</v>
      </c>
      <c r="F149" s="33">
        <v>44952</v>
      </c>
      <c r="G149" s="34">
        <v>51159706</v>
      </c>
      <c r="H149" s="107">
        <v>10</v>
      </c>
      <c r="I149" s="89">
        <v>37924041.890000001</v>
      </c>
      <c r="J149" s="107"/>
      <c r="K149" s="89"/>
      <c r="L149" s="107">
        <v>10</v>
      </c>
      <c r="M149" s="89">
        <v>37924041.890000001</v>
      </c>
      <c r="N149" s="107"/>
      <c r="O149" s="89"/>
      <c r="P149" s="89"/>
      <c r="Q149" s="89"/>
      <c r="R149" s="96">
        <v>0.74128733050186024</v>
      </c>
      <c r="S149" s="97">
        <v>0.74128733050186024</v>
      </c>
    </row>
    <row r="150" spans="1:19" x14ac:dyDescent="0.2">
      <c r="A150" s="35">
        <v>145</v>
      </c>
      <c r="B150" s="36" t="s">
        <v>139</v>
      </c>
      <c r="C150" s="37" t="s">
        <v>537</v>
      </c>
      <c r="D150" s="37" t="s">
        <v>140</v>
      </c>
      <c r="E150" s="38" t="s">
        <v>13</v>
      </c>
      <c r="F150" s="39">
        <v>45028</v>
      </c>
      <c r="G150" s="40">
        <v>49572895</v>
      </c>
      <c r="H150" s="108">
        <v>17</v>
      </c>
      <c r="I150" s="90">
        <v>25472132.870000001</v>
      </c>
      <c r="J150" s="108">
        <v>1</v>
      </c>
      <c r="K150" s="90">
        <v>949411</v>
      </c>
      <c r="L150" s="108">
        <v>13</v>
      </c>
      <c r="M150" s="90">
        <v>20871435.82</v>
      </c>
      <c r="N150" s="108">
        <v>3</v>
      </c>
      <c r="O150" s="90">
        <v>3651286.05</v>
      </c>
      <c r="P150" s="90"/>
      <c r="Q150" s="90"/>
      <c r="R150" s="98">
        <v>0.44017697211349072</v>
      </c>
      <c r="S150" s="99">
        <v>0.42102515537976948</v>
      </c>
    </row>
    <row r="151" spans="1:19" ht="25.5" x14ac:dyDescent="0.2">
      <c r="A151" s="29">
        <v>146</v>
      </c>
      <c r="B151" s="30" t="s">
        <v>100</v>
      </c>
      <c r="C151" s="31" t="s">
        <v>538</v>
      </c>
      <c r="D151" s="31" t="s">
        <v>101</v>
      </c>
      <c r="E151" s="32" t="s">
        <v>13</v>
      </c>
      <c r="F151" s="33">
        <v>44978</v>
      </c>
      <c r="G151" s="34">
        <v>59369302</v>
      </c>
      <c r="H151" s="107">
        <v>15</v>
      </c>
      <c r="I151" s="89">
        <v>42815463.130000003</v>
      </c>
      <c r="J151" s="107">
        <v>8</v>
      </c>
      <c r="K151" s="89">
        <v>24227499.989999998</v>
      </c>
      <c r="L151" s="107">
        <v>4</v>
      </c>
      <c r="M151" s="89">
        <v>9562963.1500000004</v>
      </c>
      <c r="N151" s="107">
        <v>3</v>
      </c>
      <c r="O151" s="89">
        <v>9024999.9900000002</v>
      </c>
      <c r="P151" s="89"/>
      <c r="Q151" s="89"/>
      <c r="R151" s="96">
        <v>0.5691571570102002</v>
      </c>
      <c r="S151" s="97">
        <v>0.16107588985971241</v>
      </c>
    </row>
    <row r="152" spans="1:19" x14ac:dyDescent="0.2">
      <c r="A152" s="35">
        <v>147</v>
      </c>
      <c r="B152" s="36" t="s">
        <v>259</v>
      </c>
      <c r="C152" s="37" t="s">
        <v>539</v>
      </c>
      <c r="D152" s="37" t="s">
        <v>260</v>
      </c>
      <c r="E152" s="38" t="s">
        <v>13</v>
      </c>
      <c r="F152" s="39">
        <v>45182</v>
      </c>
      <c r="G152" s="40">
        <v>45503991</v>
      </c>
      <c r="H152" s="108">
        <v>9</v>
      </c>
      <c r="I152" s="90">
        <v>38546044.850000001</v>
      </c>
      <c r="J152" s="108">
        <v>6</v>
      </c>
      <c r="K152" s="90">
        <v>20230403.940000001</v>
      </c>
      <c r="L152" s="108">
        <v>2</v>
      </c>
      <c r="M152" s="90">
        <v>12710640.91</v>
      </c>
      <c r="N152" s="108">
        <v>1</v>
      </c>
      <c r="O152" s="90">
        <v>5605000</v>
      </c>
      <c r="P152" s="90"/>
      <c r="Q152" s="90"/>
      <c r="R152" s="98">
        <v>0.72391550996043408</v>
      </c>
      <c r="S152" s="99">
        <v>0.27933024402189249</v>
      </c>
    </row>
    <row r="153" spans="1:19" ht="13.5" thickBot="1" x14ac:dyDescent="0.25">
      <c r="A153" s="41">
        <v>148</v>
      </c>
      <c r="B153" s="42" t="s">
        <v>35</v>
      </c>
      <c r="C153" s="43" t="s">
        <v>540</v>
      </c>
      <c r="D153" s="43" t="s">
        <v>36</v>
      </c>
      <c r="E153" s="44" t="s">
        <v>13</v>
      </c>
      <c r="F153" s="45">
        <v>44900</v>
      </c>
      <c r="G153" s="46">
        <v>94503042</v>
      </c>
      <c r="H153" s="109">
        <v>30</v>
      </c>
      <c r="I153" s="91">
        <v>82199503.150000006</v>
      </c>
      <c r="J153" s="109">
        <v>7</v>
      </c>
      <c r="K153" s="91">
        <v>23100401.879999999</v>
      </c>
      <c r="L153" s="109">
        <v>20</v>
      </c>
      <c r="M153" s="91">
        <v>51944175.969999999</v>
      </c>
      <c r="N153" s="109">
        <v>3</v>
      </c>
      <c r="O153" s="91">
        <v>7154925.2999999998</v>
      </c>
      <c r="P153" s="91"/>
      <c r="Q153" s="91"/>
      <c r="R153" s="100">
        <v>0.79409695457210794</v>
      </c>
      <c r="S153" s="101">
        <v>0.54965612609591974</v>
      </c>
    </row>
    <row r="154" spans="1:19" x14ac:dyDescent="0.2">
      <c r="A154" s="23">
        <v>149</v>
      </c>
      <c r="B154" s="24" t="s">
        <v>66</v>
      </c>
      <c r="C154" s="25" t="s">
        <v>541</v>
      </c>
      <c r="D154" s="25" t="s">
        <v>67</v>
      </c>
      <c r="E154" s="26" t="s">
        <v>14</v>
      </c>
      <c r="F154" s="27">
        <v>44951</v>
      </c>
      <c r="G154" s="28">
        <v>39097698</v>
      </c>
      <c r="H154" s="106">
        <v>33</v>
      </c>
      <c r="I154" s="88">
        <v>30352033.149999999</v>
      </c>
      <c r="J154" s="106">
        <v>8</v>
      </c>
      <c r="K154" s="88">
        <v>5514437.25</v>
      </c>
      <c r="L154" s="106">
        <v>22</v>
      </c>
      <c r="M154" s="88">
        <v>21304631.48</v>
      </c>
      <c r="N154" s="106">
        <v>3</v>
      </c>
      <c r="O154" s="88">
        <v>3532964.42</v>
      </c>
      <c r="P154" s="88"/>
      <c r="Q154" s="88"/>
      <c r="R154" s="94">
        <v>0.68595007128041141</v>
      </c>
      <c r="S154" s="95">
        <v>0.54490756668078</v>
      </c>
    </row>
    <row r="155" spans="1:19" x14ac:dyDescent="0.2">
      <c r="A155" s="29">
        <v>150</v>
      </c>
      <c r="B155" s="30" t="s">
        <v>304</v>
      </c>
      <c r="C155" s="31" t="s">
        <v>542</v>
      </c>
      <c r="D155" s="31" t="s">
        <v>303</v>
      </c>
      <c r="E155" s="32" t="s">
        <v>14</v>
      </c>
      <c r="F155" s="33">
        <v>45264</v>
      </c>
      <c r="G155" s="34">
        <v>38249553</v>
      </c>
      <c r="H155" s="107">
        <v>17</v>
      </c>
      <c r="I155" s="89">
        <v>14554696.619999999</v>
      </c>
      <c r="J155" s="107">
        <v>3</v>
      </c>
      <c r="K155" s="89">
        <v>3579137.09</v>
      </c>
      <c r="L155" s="107">
        <v>14</v>
      </c>
      <c r="M155" s="89">
        <v>10975559.529999999</v>
      </c>
      <c r="N155" s="107"/>
      <c r="O155" s="89"/>
      <c r="P155" s="89"/>
      <c r="Q155" s="89"/>
      <c r="R155" s="96">
        <v>0.38051939116778688</v>
      </c>
      <c r="S155" s="97">
        <v>0.28694608614118972</v>
      </c>
    </row>
    <row r="156" spans="1:19" x14ac:dyDescent="0.2">
      <c r="A156" s="35">
        <v>151</v>
      </c>
      <c r="B156" s="36" t="s">
        <v>203</v>
      </c>
      <c r="C156" s="37" t="s">
        <v>543</v>
      </c>
      <c r="D156" s="37" t="s">
        <v>204</v>
      </c>
      <c r="E156" s="38" t="s">
        <v>14</v>
      </c>
      <c r="F156" s="39">
        <v>45099</v>
      </c>
      <c r="G156" s="40">
        <v>17145144</v>
      </c>
      <c r="H156" s="108">
        <v>6</v>
      </c>
      <c r="I156" s="90">
        <v>11565888.57</v>
      </c>
      <c r="J156" s="108"/>
      <c r="K156" s="90"/>
      <c r="L156" s="108">
        <v>6</v>
      </c>
      <c r="M156" s="90">
        <v>11565888.57</v>
      </c>
      <c r="N156" s="108"/>
      <c r="O156" s="90"/>
      <c r="P156" s="90"/>
      <c r="Q156" s="90"/>
      <c r="R156" s="98">
        <v>0.67458684336509511</v>
      </c>
      <c r="S156" s="99">
        <v>0.67458684336509511</v>
      </c>
    </row>
    <row r="157" spans="1:19" x14ac:dyDescent="0.2">
      <c r="A157" s="29">
        <v>152</v>
      </c>
      <c r="B157" s="30" t="s">
        <v>271</v>
      </c>
      <c r="C157" s="31" t="s">
        <v>544</v>
      </c>
      <c r="D157" s="31" t="s">
        <v>272</v>
      </c>
      <c r="E157" s="32" t="s">
        <v>14</v>
      </c>
      <c r="F157" s="33">
        <v>45176</v>
      </c>
      <c r="G157" s="34">
        <v>6282665</v>
      </c>
      <c r="H157" s="107">
        <v>4</v>
      </c>
      <c r="I157" s="89">
        <v>4814363.41</v>
      </c>
      <c r="J157" s="107">
        <v>2</v>
      </c>
      <c r="K157" s="89">
        <v>1107553.6000000001</v>
      </c>
      <c r="L157" s="107">
        <v>2</v>
      </c>
      <c r="M157" s="89">
        <v>3706809.81</v>
      </c>
      <c r="N157" s="107"/>
      <c r="O157" s="89"/>
      <c r="P157" s="89"/>
      <c r="Q157" s="89"/>
      <c r="R157" s="96">
        <v>0.76629319086725145</v>
      </c>
      <c r="S157" s="97">
        <v>0.59000596243791448</v>
      </c>
    </row>
    <row r="158" spans="1:19" x14ac:dyDescent="0.2">
      <c r="A158" s="35">
        <v>153</v>
      </c>
      <c r="B158" s="36" t="s">
        <v>162</v>
      </c>
      <c r="C158" s="37" t="s">
        <v>545</v>
      </c>
      <c r="D158" s="37" t="s">
        <v>163</v>
      </c>
      <c r="E158" s="38" t="s">
        <v>14</v>
      </c>
      <c r="F158" s="39">
        <v>45056</v>
      </c>
      <c r="G158" s="40">
        <v>23648234</v>
      </c>
      <c r="H158" s="108">
        <v>4</v>
      </c>
      <c r="I158" s="90">
        <v>17036184.800000001</v>
      </c>
      <c r="J158" s="108"/>
      <c r="K158" s="90"/>
      <c r="L158" s="108">
        <v>4</v>
      </c>
      <c r="M158" s="90">
        <v>17036184.800000001</v>
      </c>
      <c r="N158" s="108"/>
      <c r="O158" s="90"/>
      <c r="P158" s="90"/>
      <c r="Q158" s="90"/>
      <c r="R158" s="98">
        <v>0.72039987425699525</v>
      </c>
      <c r="S158" s="99">
        <v>0.72039987425699525</v>
      </c>
    </row>
    <row r="159" spans="1:19" x14ac:dyDescent="0.2">
      <c r="A159" s="29">
        <v>154</v>
      </c>
      <c r="B159" s="30" t="s">
        <v>235</v>
      </c>
      <c r="C159" s="31" t="s">
        <v>546</v>
      </c>
      <c r="D159" s="31" t="s">
        <v>236</v>
      </c>
      <c r="E159" s="32" t="s">
        <v>14</v>
      </c>
      <c r="F159" s="33">
        <v>45125</v>
      </c>
      <c r="G159" s="34">
        <v>32207748</v>
      </c>
      <c r="H159" s="107">
        <v>17</v>
      </c>
      <c r="I159" s="89">
        <v>26463186.57</v>
      </c>
      <c r="J159" s="107"/>
      <c r="K159" s="89"/>
      <c r="L159" s="107">
        <v>17</v>
      </c>
      <c r="M159" s="89">
        <v>26463186.57</v>
      </c>
      <c r="N159" s="107"/>
      <c r="O159" s="89"/>
      <c r="P159" s="89"/>
      <c r="Q159" s="89"/>
      <c r="R159" s="96">
        <v>0.8216403882072103</v>
      </c>
      <c r="S159" s="97">
        <v>0.8216403882072103</v>
      </c>
    </row>
    <row r="160" spans="1:19" x14ac:dyDescent="0.2">
      <c r="A160" s="35">
        <v>155</v>
      </c>
      <c r="B160" s="36" t="s">
        <v>312</v>
      </c>
      <c r="C160" s="37" t="s">
        <v>547</v>
      </c>
      <c r="D160" s="37" t="s">
        <v>311</v>
      </c>
      <c r="E160" s="38" t="s">
        <v>14</v>
      </c>
      <c r="F160" s="39">
        <v>45236</v>
      </c>
      <c r="G160" s="40">
        <v>19107961</v>
      </c>
      <c r="H160" s="108">
        <v>8</v>
      </c>
      <c r="I160" s="90">
        <v>9729746.3399999999</v>
      </c>
      <c r="J160" s="108">
        <v>2</v>
      </c>
      <c r="K160" s="90">
        <v>2602001.38</v>
      </c>
      <c r="L160" s="108">
        <v>6</v>
      </c>
      <c r="M160" s="90">
        <v>7127744.96</v>
      </c>
      <c r="N160" s="108"/>
      <c r="O160" s="90"/>
      <c r="P160" s="90"/>
      <c r="Q160" s="90"/>
      <c r="R160" s="98">
        <v>0.50919856597990754</v>
      </c>
      <c r="S160" s="99">
        <v>0.37302488528210831</v>
      </c>
    </row>
    <row r="161" spans="1:19" ht="25.5" x14ac:dyDescent="0.2">
      <c r="A161" s="29">
        <v>156</v>
      </c>
      <c r="B161" s="30" t="s">
        <v>324</v>
      </c>
      <c r="C161" s="31" t="s">
        <v>548</v>
      </c>
      <c r="D161" s="31" t="s">
        <v>325</v>
      </c>
      <c r="E161" s="32" t="s">
        <v>14</v>
      </c>
      <c r="F161" s="33">
        <v>45302</v>
      </c>
      <c r="G161" s="34">
        <v>19078892</v>
      </c>
      <c r="H161" s="107">
        <v>3</v>
      </c>
      <c r="I161" s="89">
        <v>1309345.6000000001</v>
      </c>
      <c r="J161" s="107">
        <v>3</v>
      </c>
      <c r="K161" s="89">
        <v>1309345.6000000001</v>
      </c>
      <c r="L161" s="107"/>
      <c r="M161" s="89"/>
      <c r="N161" s="107"/>
      <c r="O161" s="89"/>
      <c r="P161" s="89"/>
      <c r="Q161" s="89"/>
      <c r="R161" s="96">
        <v>6.8627968542408019E-2</v>
      </c>
      <c r="S161" s="97">
        <v>0</v>
      </c>
    </row>
    <row r="162" spans="1:19" x14ac:dyDescent="0.2">
      <c r="A162" s="35">
        <v>157</v>
      </c>
      <c r="B162" s="36" t="s">
        <v>153</v>
      </c>
      <c r="C162" s="37" t="s">
        <v>549</v>
      </c>
      <c r="D162" s="37" t="s">
        <v>156</v>
      </c>
      <c r="E162" s="38" t="s">
        <v>14</v>
      </c>
      <c r="F162" s="39">
        <v>45058</v>
      </c>
      <c r="G162" s="40">
        <v>16395258</v>
      </c>
      <c r="H162" s="108">
        <v>11</v>
      </c>
      <c r="I162" s="90">
        <v>8218693.9800000004</v>
      </c>
      <c r="J162" s="108">
        <v>3</v>
      </c>
      <c r="K162" s="90">
        <v>3119999.99</v>
      </c>
      <c r="L162" s="108">
        <v>7</v>
      </c>
      <c r="M162" s="90">
        <v>4538693.99</v>
      </c>
      <c r="N162" s="108">
        <v>1</v>
      </c>
      <c r="O162" s="90">
        <v>560000</v>
      </c>
      <c r="P162" s="90"/>
      <c r="Q162" s="90"/>
      <c r="R162" s="98">
        <v>0.46712860389266209</v>
      </c>
      <c r="S162" s="99">
        <v>0.27682967782513701</v>
      </c>
    </row>
    <row r="163" spans="1:19" x14ac:dyDescent="0.2">
      <c r="A163" s="29">
        <v>158</v>
      </c>
      <c r="B163" s="30" t="s">
        <v>129</v>
      </c>
      <c r="C163" s="31" t="s">
        <v>550</v>
      </c>
      <c r="D163" s="31" t="s">
        <v>130</v>
      </c>
      <c r="E163" s="32" t="s">
        <v>14</v>
      </c>
      <c r="F163" s="33">
        <v>45029</v>
      </c>
      <c r="G163" s="34">
        <v>17662617</v>
      </c>
      <c r="H163" s="107">
        <v>5</v>
      </c>
      <c r="I163" s="89">
        <v>8634281.1500000004</v>
      </c>
      <c r="J163" s="107">
        <v>1</v>
      </c>
      <c r="K163" s="89">
        <v>1000000</v>
      </c>
      <c r="L163" s="107">
        <v>4</v>
      </c>
      <c r="M163" s="89">
        <v>7634281.1499999994</v>
      </c>
      <c r="N163" s="107"/>
      <c r="O163" s="89"/>
      <c r="P163" s="89"/>
      <c r="Q163" s="89"/>
      <c r="R163" s="96">
        <v>0.48884495145877882</v>
      </c>
      <c r="S163" s="97">
        <v>0.4322281998188604</v>
      </c>
    </row>
    <row r="164" spans="1:19" x14ac:dyDescent="0.2">
      <c r="A164" s="35">
        <v>159</v>
      </c>
      <c r="B164" s="36" t="s">
        <v>301</v>
      </c>
      <c r="C164" s="37" t="s">
        <v>551</v>
      </c>
      <c r="D164" s="37" t="s">
        <v>302</v>
      </c>
      <c r="E164" s="38" t="s">
        <v>14</v>
      </c>
      <c r="F164" s="39">
        <v>45236</v>
      </c>
      <c r="G164" s="40">
        <v>28460199</v>
      </c>
      <c r="H164" s="108">
        <v>8</v>
      </c>
      <c r="I164" s="90">
        <v>14111308.039999999</v>
      </c>
      <c r="J164" s="108">
        <v>1</v>
      </c>
      <c r="K164" s="90">
        <v>1393097.6</v>
      </c>
      <c r="L164" s="108">
        <v>5</v>
      </c>
      <c r="M164" s="90">
        <v>8053633.7200000007</v>
      </c>
      <c r="N164" s="108">
        <v>2</v>
      </c>
      <c r="O164" s="90">
        <v>4664576.72</v>
      </c>
      <c r="P164" s="90"/>
      <c r="Q164" s="90"/>
      <c r="R164" s="98">
        <v>0.33192780275359279</v>
      </c>
      <c r="S164" s="99">
        <v>0.28297882667651059</v>
      </c>
    </row>
    <row r="165" spans="1:19" x14ac:dyDescent="0.2">
      <c r="A165" s="29">
        <v>160</v>
      </c>
      <c r="B165" s="30" t="s">
        <v>313</v>
      </c>
      <c r="C165" s="31" t="s">
        <v>552</v>
      </c>
      <c r="D165" s="31" t="s">
        <v>314</v>
      </c>
      <c r="E165" s="32" t="s">
        <v>14</v>
      </c>
      <c r="F165" s="33">
        <v>45236</v>
      </c>
      <c r="G165" s="34">
        <v>14871843</v>
      </c>
      <c r="H165" s="107">
        <v>5</v>
      </c>
      <c r="I165" s="89">
        <v>5046473.5600000015</v>
      </c>
      <c r="J165" s="107">
        <v>3</v>
      </c>
      <c r="K165" s="89">
        <v>3346969.56</v>
      </c>
      <c r="L165" s="107">
        <v>2</v>
      </c>
      <c r="M165" s="89">
        <v>1699504</v>
      </c>
      <c r="N165" s="107"/>
      <c r="O165" s="89"/>
      <c r="P165" s="89"/>
      <c r="Q165" s="89"/>
      <c r="R165" s="96">
        <v>0.3393307446830901</v>
      </c>
      <c r="S165" s="97">
        <v>0.1142766232806519</v>
      </c>
    </row>
    <row r="166" spans="1:19" x14ac:dyDescent="0.2">
      <c r="A166" s="35">
        <v>161</v>
      </c>
      <c r="B166" s="36" t="s">
        <v>305</v>
      </c>
      <c r="C166" s="37" t="s">
        <v>553</v>
      </c>
      <c r="D166" s="37" t="s">
        <v>306</v>
      </c>
      <c r="E166" s="38" t="s">
        <v>14</v>
      </c>
      <c r="F166" s="39">
        <v>45258</v>
      </c>
      <c r="G166" s="40">
        <v>22700811</v>
      </c>
      <c r="H166" s="108">
        <v>12</v>
      </c>
      <c r="I166" s="90">
        <v>10982964.25</v>
      </c>
      <c r="J166" s="108">
        <v>2</v>
      </c>
      <c r="K166" s="90">
        <v>2968367.22</v>
      </c>
      <c r="L166" s="108">
        <v>9</v>
      </c>
      <c r="M166" s="90">
        <v>7672197.0300000003</v>
      </c>
      <c r="N166" s="108">
        <v>1</v>
      </c>
      <c r="O166" s="90">
        <v>342400</v>
      </c>
      <c r="P166" s="90"/>
      <c r="Q166" s="90"/>
      <c r="R166" s="98">
        <v>0.46873057751108538</v>
      </c>
      <c r="S166" s="99">
        <v>0.33797017340041291</v>
      </c>
    </row>
    <row r="167" spans="1:19" x14ac:dyDescent="0.2">
      <c r="A167" s="29">
        <v>162</v>
      </c>
      <c r="B167" s="30" t="s">
        <v>307</v>
      </c>
      <c r="C167" s="31" t="s">
        <v>554</v>
      </c>
      <c r="D167" s="31" t="s">
        <v>308</v>
      </c>
      <c r="E167" s="32" t="s">
        <v>14</v>
      </c>
      <c r="F167" s="33">
        <v>45274</v>
      </c>
      <c r="G167" s="34">
        <v>7540416</v>
      </c>
      <c r="H167" s="107">
        <v>1</v>
      </c>
      <c r="I167" s="89">
        <v>3330902.4</v>
      </c>
      <c r="J167" s="107"/>
      <c r="K167" s="89"/>
      <c r="L167" s="107">
        <v>1</v>
      </c>
      <c r="M167" s="89">
        <v>3330902.4</v>
      </c>
      <c r="N167" s="107"/>
      <c r="O167" s="89"/>
      <c r="P167" s="89"/>
      <c r="Q167" s="89"/>
      <c r="R167" s="96">
        <v>0.4417398721768136</v>
      </c>
      <c r="S167" s="97">
        <v>0.4417398721768136</v>
      </c>
    </row>
    <row r="168" spans="1:19" ht="25.5" x14ac:dyDescent="0.2">
      <c r="A168" s="35">
        <v>163</v>
      </c>
      <c r="B168" s="36" t="s">
        <v>287</v>
      </c>
      <c r="C168" s="37" t="s">
        <v>555</v>
      </c>
      <c r="D168" s="37" t="s">
        <v>288</v>
      </c>
      <c r="E168" s="38" t="s">
        <v>14</v>
      </c>
      <c r="F168" s="39">
        <v>45245</v>
      </c>
      <c r="G168" s="40">
        <v>12579521</v>
      </c>
      <c r="H168" s="108">
        <v>5</v>
      </c>
      <c r="I168" s="90">
        <v>5386800</v>
      </c>
      <c r="J168" s="108">
        <v>2</v>
      </c>
      <c r="K168" s="90">
        <v>2030400</v>
      </c>
      <c r="L168" s="108">
        <v>3</v>
      </c>
      <c r="M168" s="90">
        <v>3356400</v>
      </c>
      <c r="N168" s="108"/>
      <c r="O168" s="90"/>
      <c r="P168" s="90"/>
      <c r="Q168" s="90"/>
      <c r="R168" s="98">
        <v>0.42821980264590359</v>
      </c>
      <c r="S168" s="99">
        <v>0.26681461082659658</v>
      </c>
    </row>
    <row r="169" spans="1:19" ht="13.5" thickBot="1" x14ac:dyDescent="0.25">
      <c r="A169" s="41">
        <v>164</v>
      </c>
      <c r="B169" s="42" t="s">
        <v>321</v>
      </c>
      <c r="C169" s="43" t="s">
        <v>556</v>
      </c>
      <c r="D169" s="43" t="s">
        <v>322</v>
      </c>
      <c r="E169" s="44" t="s">
        <v>14</v>
      </c>
      <c r="F169" s="45">
        <v>45253</v>
      </c>
      <c r="G169" s="46">
        <v>27068369</v>
      </c>
      <c r="H169" s="109">
        <v>18</v>
      </c>
      <c r="I169" s="91">
        <v>26344379.48</v>
      </c>
      <c r="J169" s="109">
        <v>11</v>
      </c>
      <c r="K169" s="91">
        <v>15865110.83</v>
      </c>
      <c r="L169" s="109">
        <v>7</v>
      </c>
      <c r="M169" s="91">
        <v>10479268.65</v>
      </c>
      <c r="N169" s="109"/>
      <c r="O169" s="91"/>
      <c r="P169" s="91"/>
      <c r="Q169" s="91"/>
      <c r="R169" s="100">
        <v>0.97325330092847484</v>
      </c>
      <c r="S169" s="101">
        <v>0.38714074904180601</v>
      </c>
    </row>
    <row r="170" spans="1:19" x14ac:dyDescent="0.2">
      <c r="A170" s="23">
        <v>165</v>
      </c>
      <c r="B170" s="24" t="s">
        <v>277</v>
      </c>
      <c r="C170" s="25" t="s">
        <v>557</v>
      </c>
      <c r="D170" s="25" t="s">
        <v>278</v>
      </c>
      <c r="E170" s="26" t="s">
        <v>15</v>
      </c>
      <c r="F170" s="27">
        <v>45211</v>
      </c>
      <c r="G170" s="28">
        <v>17803899</v>
      </c>
      <c r="H170" s="106">
        <v>8</v>
      </c>
      <c r="I170" s="88">
        <v>16512050.710000001</v>
      </c>
      <c r="J170" s="106"/>
      <c r="K170" s="88"/>
      <c r="L170" s="106">
        <v>5</v>
      </c>
      <c r="M170" s="88">
        <v>10668160.800000001</v>
      </c>
      <c r="N170" s="106">
        <v>3</v>
      </c>
      <c r="O170" s="88">
        <v>5843889.9100000001</v>
      </c>
      <c r="P170" s="88"/>
      <c r="Q170" s="88"/>
      <c r="R170" s="94">
        <v>0.59920362388036463</v>
      </c>
      <c r="S170" s="95">
        <v>0.59920362388036463</v>
      </c>
    </row>
    <row r="171" spans="1:19" x14ac:dyDescent="0.2">
      <c r="A171" s="29">
        <v>166</v>
      </c>
      <c r="B171" s="30" t="s">
        <v>197</v>
      </c>
      <c r="C171" s="31" t="s">
        <v>558</v>
      </c>
      <c r="D171" s="31" t="s">
        <v>198</v>
      </c>
      <c r="E171" s="32" t="s">
        <v>15</v>
      </c>
      <c r="F171" s="33">
        <v>45082</v>
      </c>
      <c r="G171" s="34">
        <v>31820059</v>
      </c>
      <c r="H171" s="107">
        <v>8</v>
      </c>
      <c r="I171" s="89">
        <v>21023571</v>
      </c>
      <c r="J171" s="107">
        <v>2</v>
      </c>
      <c r="K171" s="89">
        <v>6500000</v>
      </c>
      <c r="L171" s="107">
        <v>5</v>
      </c>
      <c r="M171" s="89">
        <v>11523571</v>
      </c>
      <c r="N171" s="107">
        <v>1</v>
      </c>
      <c r="O171" s="89">
        <v>3000000</v>
      </c>
      <c r="P171" s="89"/>
      <c r="Q171" s="89"/>
      <c r="R171" s="96">
        <v>0.56642167131116883</v>
      </c>
      <c r="S171" s="97">
        <v>0.36214800858791618</v>
      </c>
    </row>
    <row r="172" spans="1:19" x14ac:dyDescent="0.2">
      <c r="A172" s="35">
        <v>167</v>
      </c>
      <c r="B172" s="36" t="s">
        <v>330</v>
      </c>
      <c r="C172" s="37" t="s">
        <v>559</v>
      </c>
      <c r="D172" s="37" t="s">
        <v>331</v>
      </c>
      <c r="E172" s="38" t="s">
        <v>15</v>
      </c>
      <c r="F172" s="39">
        <v>45264</v>
      </c>
      <c r="G172" s="40">
        <v>17097335</v>
      </c>
      <c r="H172" s="108">
        <v>6</v>
      </c>
      <c r="I172" s="90">
        <v>16868016.550000001</v>
      </c>
      <c r="J172" s="108">
        <v>1</v>
      </c>
      <c r="K172" s="90">
        <v>2999999.93</v>
      </c>
      <c r="L172" s="108">
        <v>5</v>
      </c>
      <c r="M172" s="90">
        <v>13868016.619999999</v>
      </c>
      <c r="N172" s="108"/>
      <c r="O172" s="90"/>
      <c r="P172" s="90"/>
      <c r="Q172" s="90"/>
      <c r="R172" s="98">
        <v>0.98658747401276281</v>
      </c>
      <c r="S172" s="99">
        <v>0.81112153560774247</v>
      </c>
    </row>
    <row r="173" spans="1:19" x14ac:dyDescent="0.2">
      <c r="A173" s="29">
        <v>168</v>
      </c>
      <c r="B173" s="30" t="s">
        <v>241</v>
      </c>
      <c r="C173" s="31" t="s">
        <v>560</v>
      </c>
      <c r="D173" s="31" t="s">
        <v>242</v>
      </c>
      <c r="E173" s="32" t="s">
        <v>15</v>
      </c>
      <c r="F173" s="33">
        <v>45134</v>
      </c>
      <c r="G173" s="34">
        <v>16892979</v>
      </c>
      <c r="H173" s="107">
        <v>2</v>
      </c>
      <c r="I173" s="89">
        <v>3488439.82</v>
      </c>
      <c r="J173" s="107"/>
      <c r="K173" s="89"/>
      <c r="L173" s="107">
        <v>1</v>
      </c>
      <c r="M173" s="89">
        <v>1588439.82</v>
      </c>
      <c r="N173" s="107">
        <v>1</v>
      </c>
      <c r="O173" s="89">
        <v>1900000</v>
      </c>
      <c r="P173" s="89"/>
      <c r="Q173" s="89"/>
      <c r="R173" s="96">
        <v>9.4029585900746115E-2</v>
      </c>
      <c r="S173" s="97">
        <v>9.4029585900746102E-2</v>
      </c>
    </row>
    <row r="174" spans="1:19" x14ac:dyDescent="0.2">
      <c r="A174" s="35">
        <v>169</v>
      </c>
      <c r="B174" s="36" t="s">
        <v>359</v>
      </c>
      <c r="C174" s="37" t="s">
        <v>561</v>
      </c>
      <c r="D174" s="37" t="s">
        <v>358</v>
      </c>
      <c r="E174" s="38" t="s">
        <v>15</v>
      </c>
      <c r="F174" s="39">
        <v>45322</v>
      </c>
      <c r="G174" s="40">
        <v>17492485</v>
      </c>
      <c r="H174" s="108">
        <v>0</v>
      </c>
      <c r="I174" s="90"/>
      <c r="J174" s="108"/>
      <c r="K174" s="90"/>
      <c r="L174" s="108"/>
      <c r="M174" s="90"/>
      <c r="N174" s="108"/>
      <c r="O174" s="90"/>
      <c r="P174" s="90"/>
      <c r="Q174" s="90"/>
      <c r="R174" s="98">
        <v>0</v>
      </c>
      <c r="S174" s="99">
        <v>0</v>
      </c>
    </row>
    <row r="175" spans="1:19" x14ac:dyDescent="0.2">
      <c r="A175" s="29">
        <v>170</v>
      </c>
      <c r="B175" s="30" t="s">
        <v>289</v>
      </c>
      <c r="C175" s="31" t="s">
        <v>562</v>
      </c>
      <c r="D175" s="31" t="s">
        <v>290</v>
      </c>
      <c r="E175" s="32" t="s">
        <v>15</v>
      </c>
      <c r="F175" s="33">
        <v>45211</v>
      </c>
      <c r="G175" s="34">
        <v>24249972</v>
      </c>
      <c r="H175" s="107">
        <v>9</v>
      </c>
      <c r="I175" s="89">
        <v>13463871.98</v>
      </c>
      <c r="J175" s="107">
        <v>2</v>
      </c>
      <c r="K175" s="89">
        <v>3650898.58</v>
      </c>
      <c r="L175" s="107">
        <v>7</v>
      </c>
      <c r="M175" s="89">
        <v>9812973.4000000004</v>
      </c>
      <c r="N175" s="107"/>
      <c r="O175" s="89"/>
      <c r="P175" s="89"/>
      <c r="Q175" s="89"/>
      <c r="R175" s="96">
        <v>0.55521185673946349</v>
      </c>
      <c r="S175" s="97">
        <v>0.40465916414254011</v>
      </c>
    </row>
    <row r="176" spans="1:19" x14ac:dyDescent="0.2">
      <c r="A176" s="35">
        <v>171</v>
      </c>
      <c r="B176" s="36" t="s">
        <v>376</v>
      </c>
      <c r="C176" s="37" t="s">
        <v>563</v>
      </c>
      <c r="D176" s="37" t="s">
        <v>377</v>
      </c>
      <c r="E176" s="38" t="s">
        <v>15</v>
      </c>
      <c r="F176" s="39">
        <v>45316</v>
      </c>
      <c r="G176" s="40">
        <v>12203027</v>
      </c>
      <c r="H176" s="108">
        <v>1</v>
      </c>
      <c r="I176" s="90">
        <v>441847.12</v>
      </c>
      <c r="J176" s="108">
        <v>1</v>
      </c>
      <c r="K176" s="90">
        <v>441847.12</v>
      </c>
      <c r="L176" s="108"/>
      <c r="M176" s="90"/>
      <c r="N176" s="108"/>
      <c r="O176" s="90"/>
      <c r="P176" s="90"/>
      <c r="Q176" s="90"/>
      <c r="R176" s="98">
        <v>3.6207993311823367E-2</v>
      </c>
      <c r="S176" s="99">
        <v>0</v>
      </c>
    </row>
    <row r="177" spans="1:20" x14ac:dyDescent="0.2">
      <c r="A177" s="29">
        <v>172</v>
      </c>
      <c r="B177" s="30" t="s">
        <v>362</v>
      </c>
      <c r="C177" s="31" t="s">
        <v>564</v>
      </c>
      <c r="D177" s="31" t="s">
        <v>363</v>
      </c>
      <c r="E177" s="32" t="s">
        <v>15</v>
      </c>
      <c r="F177" s="33">
        <v>45348</v>
      </c>
      <c r="G177" s="34">
        <v>15454869</v>
      </c>
      <c r="H177" s="107">
        <v>0</v>
      </c>
      <c r="I177" s="89"/>
      <c r="J177" s="107"/>
      <c r="K177" s="89"/>
      <c r="L177" s="107"/>
      <c r="M177" s="89"/>
      <c r="N177" s="107"/>
      <c r="O177" s="89"/>
      <c r="P177" s="89"/>
      <c r="Q177" s="89"/>
      <c r="R177" s="96">
        <v>0</v>
      </c>
      <c r="S177" s="97">
        <v>0</v>
      </c>
    </row>
    <row r="178" spans="1:20" x14ac:dyDescent="0.2">
      <c r="A178" s="35">
        <v>173</v>
      </c>
      <c r="B178" s="36" t="s">
        <v>180</v>
      </c>
      <c r="C178" s="37" t="s">
        <v>565</v>
      </c>
      <c r="D178" s="37" t="s">
        <v>181</v>
      </c>
      <c r="E178" s="38" t="s">
        <v>15</v>
      </c>
      <c r="F178" s="39">
        <v>45069</v>
      </c>
      <c r="G178" s="40">
        <v>25793422</v>
      </c>
      <c r="H178" s="108">
        <v>10</v>
      </c>
      <c r="I178" s="90">
        <v>12216079.189999999</v>
      </c>
      <c r="J178" s="108">
        <v>1</v>
      </c>
      <c r="K178" s="90">
        <v>2361169.98</v>
      </c>
      <c r="L178" s="108">
        <v>9</v>
      </c>
      <c r="M178" s="90">
        <v>9854909.2100000009</v>
      </c>
      <c r="N178" s="108"/>
      <c r="O178" s="90"/>
      <c r="P178" s="90"/>
      <c r="Q178" s="90"/>
      <c r="R178" s="98">
        <v>0.47361219422533402</v>
      </c>
      <c r="S178" s="99">
        <v>0.38207063839765038</v>
      </c>
    </row>
    <row r="179" spans="1:20" x14ac:dyDescent="0.2">
      <c r="A179" s="29">
        <v>174</v>
      </c>
      <c r="B179" s="30" t="s">
        <v>172</v>
      </c>
      <c r="C179" s="31" t="s">
        <v>566</v>
      </c>
      <c r="D179" s="31" t="s">
        <v>173</v>
      </c>
      <c r="E179" s="32" t="s">
        <v>15</v>
      </c>
      <c r="F179" s="33">
        <v>45043</v>
      </c>
      <c r="G179" s="34">
        <v>28744422</v>
      </c>
      <c r="H179" s="107">
        <v>6</v>
      </c>
      <c r="I179" s="89">
        <v>16911806.530000001</v>
      </c>
      <c r="J179" s="107"/>
      <c r="K179" s="89"/>
      <c r="L179" s="107">
        <v>4</v>
      </c>
      <c r="M179" s="89">
        <v>12236425.92</v>
      </c>
      <c r="N179" s="107">
        <v>2</v>
      </c>
      <c r="O179" s="89">
        <v>4675380.6100000003</v>
      </c>
      <c r="P179" s="89"/>
      <c r="Q179" s="89"/>
      <c r="R179" s="96">
        <v>0.42569740730914679</v>
      </c>
      <c r="S179" s="97">
        <v>0.42569740730914679</v>
      </c>
    </row>
    <row r="180" spans="1:20" ht="25.5" x14ac:dyDescent="0.2">
      <c r="A180" s="35">
        <v>175</v>
      </c>
      <c r="B180" s="36" t="s">
        <v>366</v>
      </c>
      <c r="C180" s="37" t="s">
        <v>567</v>
      </c>
      <c r="D180" s="37" t="s">
        <v>367</v>
      </c>
      <c r="E180" s="38" t="s">
        <v>15</v>
      </c>
      <c r="F180" s="39">
        <v>45322</v>
      </c>
      <c r="G180" s="40">
        <v>19926670</v>
      </c>
      <c r="H180" s="108">
        <v>2</v>
      </c>
      <c r="I180" s="90">
        <v>3817473.64</v>
      </c>
      <c r="J180" s="108">
        <v>1</v>
      </c>
      <c r="K180" s="90">
        <v>2003002.63</v>
      </c>
      <c r="L180" s="108"/>
      <c r="M180" s="90"/>
      <c r="N180" s="108">
        <v>1</v>
      </c>
      <c r="O180" s="90">
        <v>1814471.01</v>
      </c>
      <c r="P180" s="90"/>
      <c r="Q180" s="90"/>
      <c r="R180" s="98">
        <v>0.100518683252144</v>
      </c>
      <c r="S180" s="99">
        <v>0</v>
      </c>
    </row>
    <row r="181" spans="1:20" x14ac:dyDescent="0.2">
      <c r="A181" s="29">
        <v>176</v>
      </c>
      <c r="B181" s="30" t="s">
        <v>237</v>
      </c>
      <c r="C181" s="31" t="s">
        <v>568</v>
      </c>
      <c r="D181" s="31" t="s">
        <v>238</v>
      </c>
      <c r="E181" s="32" t="s">
        <v>15</v>
      </c>
      <c r="F181" s="33">
        <v>45148</v>
      </c>
      <c r="G181" s="34">
        <v>35403134</v>
      </c>
      <c r="H181" s="107">
        <v>7</v>
      </c>
      <c r="I181" s="89">
        <v>12716887.41</v>
      </c>
      <c r="J181" s="107">
        <v>5</v>
      </c>
      <c r="K181" s="89">
        <v>9799258.8000000007</v>
      </c>
      <c r="L181" s="107">
        <v>2</v>
      </c>
      <c r="M181" s="89">
        <v>2917628.6100000003</v>
      </c>
      <c r="N181" s="107"/>
      <c r="O181" s="89"/>
      <c r="P181" s="89"/>
      <c r="Q181" s="89"/>
      <c r="R181" s="96">
        <v>0.35920230706129019</v>
      </c>
      <c r="S181" s="97">
        <v>8.2411591301493267E-2</v>
      </c>
    </row>
    <row r="182" spans="1:20" ht="25.5" x14ac:dyDescent="0.2">
      <c r="A182" s="35">
        <v>177</v>
      </c>
      <c r="B182" s="36" t="s">
        <v>269</v>
      </c>
      <c r="C182" s="37" t="s">
        <v>569</v>
      </c>
      <c r="D182" s="37" t="s">
        <v>270</v>
      </c>
      <c r="E182" s="38" t="s">
        <v>15</v>
      </c>
      <c r="F182" s="39">
        <v>45183</v>
      </c>
      <c r="G182" s="40">
        <v>21244302</v>
      </c>
      <c r="H182" s="108">
        <v>4</v>
      </c>
      <c r="I182" s="90">
        <v>8158416.8200000003</v>
      </c>
      <c r="J182" s="108"/>
      <c r="K182" s="90"/>
      <c r="L182" s="108">
        <v>3</v>
      </c>
      <c r="M182" s="90">
        <v>5358325.25</v>
      </c>
      <c r="N182" s="108">
        <v>1</v>
      </c>
      <c r="O182" s="90">
        <v>2800091.57</v>
      </c>
      <c r="P182" s="90"/>
      <c r="Q182" s="90"/>
      <c r="R182" s="98">
        <v>0.25222411402360972</v>
      </c>
      <c r="S182" s="99">
        <v>0.25222411402360972</v>
      </c>
    </row>
    <row r="183" spans="1:20" x14ac:dyDescent="0.2">
      <c r="A183" s="29">
        <v>178</v>
      </c>
      <c r="B183" s="30" t="s">
        <v>46</v>
      </c>
      <c r="C183" s="31" t="s">
        <v>570</v>
      </c>
      <c r="D183" s="31" t="s">
        <v>47</v>
      </c>
      <c r="E183" s="32" t="s">
        <v>15</v>
      </c>
      <c r="F183" s="33">
        <v>44937</v>
      </c>
      <c r="G183" s="34">
        <v>57499247</v>
      </c>
      <c r="H183" s="107">
        <v>17</v>
      </c>
      <c r="I183" s="89">
        <v>46835926.200000003</v>
      </c>
      <c r="J183" s="107">
        <v>4</v>
      </c>
      <c r="K183" s="89">
        <v>9494455.3900000006</v>
      </c>
      <c r="L183" s="107">
        <v>12</v>
      </c>
      <c r="M183" s="89">
        <v>34515550.460000001</v>
      </c>
      <c r="N183" s="107">
        <v>1</v>
      </c>
      <c r="O183" s="89">
        <v>2825920.35</v>
      </c>
      <c r="P183" s="89"/>
      <c r="Q183" s="89"/>
      <c r="R183" s="96">
        <v>0.76540142951785084</v>
      </c>
      <c r="S183" s="97">
        <v>0.60027830381848302</v>
      </c>
    </row>
    <row r="184" spans="1:20" ht="25.5" x14ac:dyDescent="0.2">
      <c r="A184" s="35">
        <v>179</v>
      </c>
      <c r="B184" s="36" t="s">
        <v>45</v>
      </c>
      <c r="C184" s="37" t="s">
        <v>571</v>
      </c>
      <c r="D184" s="37" t="s">
        <v>573</v>
      </c>
      <c r="E184" s="38" t="s">
        <v>15</v>
      </c>
      <c r="F184" s="39">
        <v>44938</v>
      </c>
      <c r="G184" s="40">
        <v>33581216</v>
      </c>
      <c r="H184" s="108">
        <v>11</v>
      </c>
      <c r="I184" s="90">
        <v>33325106.82</v>
      </c>
      <c r="J184" s="108">
        <v>3</v>
      </c>
      <c r="K184" s="90">
        <v>14791214</v>
      </c>
      <c r="L184" s="108">
        <v>7</v>
      </c>
      <c r="M184" s="90">
        <v>16804286.649999999</v>
      </c>
      <c r="N184" s="108">
        <v>1</v>
      </c>
      <c r="O184" s="90">
        <v>1729606.17</v>
      </c>
      <c r="P184" s="90"/>
      <c r="Q184" s="90"/>
      <c r="R184" s="98">
        <v>0.94086827141697305</v>
      </c>
      <c r="S184" s="99">
        <v>0.50040733039565921</v>
      </c>
    </row>
    <row r="185" spans="1:20" ht="26.25" thickBot="1" x14ac:dyDescent="0.25">
      <c r="A185" s="41">
        <v>180</v>
      </c>
      <c r="B185" s="42" t="s">
        <v>332</v>
      </c>
      <c r="C185" s="43" t="s">
        <v>572</v>
      </c>
      <c r="D185" s="43" t="s">
        <v>333</v>
      </c>
      <c r="E185" s="44" t="s">
        <v>15</v>
      </c>
      <c r="F185" s="45">
        <v>45280</v>
      </c>
      <c r="G185" s="46">
        <v>16166240</v>
      </c>
      <c r="H185" s="109">
        <v>7</v>
      </c>
      <c r="I185" s="91">
        <v>13376094.050000001</v>
      </c>
      <c r="J185" s="109">
        <v>4</v>
      </c>
      <c r="K185" s="91">
        <v>8626164.3499999996</v>
      </c>
      <c r="L185" s="109">
        <v>3</v>
      </c>
      <c r="M185" s="91">
        <v>4749929.7</v>
      </c>
      <c r="N185" s="109"/>
      <c r="O185" s="91"/>
      <c r="P185" s="91"/>
      <c r="Q185" s="91"/>
      <c r="R185" s="100">
        <v>0.82740909760092629</v>
      </c>
      <c r="S185" s="101">
        <v>0.29381783890378971</v>
      </c>
    </row>
    <row r="186" spans="1:20" ht="13.5" thickBot="1" x14ac:dyDescent="0.25">
      <c r="F186" s="18"/>
      <c r="G186" s="17"/>
      <c r="I186" s="17"/>
      <c r="K186" s="17"/>
      <c r="M186" s="17"/>
      <c r="O186" s="17"/>
      <c r="R186" s="19"/>
      <c r="S186" s="19"/>
    </row>
    <row r="187" spans="1:20" ht="39" thickBot="1" x14ac:dyDescent="0.25">
      <c r="B187" s="72" t="s">
        <v>387</v>
      </c>
      <c r="C187" s="72">
        <f>COUNTIF(H6:H185,0)</f>
        <v>8</v>
      </c>
      <c r="D187" s="71"/>
      <c r="E187" s="73"/>
      <c r="F187" s="74" t="s">
        <v>386</v>
      </c>
      <c r="G187" s="75">
        <f>SUBTOTAL(109,G6:G185)</f>
        <v>5578047565.6500006</v>
      </c>
      <c r="H187" s="76">
        <f t="shared" ref="H187:Q187" si="0">SUBTOTAL(109,H6:H185)</f>
        <v>1898</v>
      </c>
      <c r="I187" s="77">
        <f t="shared" si="0"/>
        <v>3772957385.900001</v>
      </c>
      <c r="J187" s="78">
        <f t="shared" si="0"/>
        <v>363</v>
      </c>
      <c r="K187" s="79">
        <f t="shared" si="0"/>
        <v>693814526.32000005</v>
      </c>
      <c r="L187" s="80">
        <f t="shared" si="0"/>
        <v>1409</v>
      </c>
      <c r="M187" s="81">
        <f t="shared" si="0"/>
        <v>2846624470.0100017</v>
      </c>
      <c r="N187" s="82">
        <f t="shared" si="0"/>
        <v>126</v>
      </c>
      <c r="O187" s="83">
        <f t="shared" si="0"/>
        <v>232518389.56999996</v>
      </c>
      <c r="P187" s="84">
        <f t="shared" si="0"/>
        <v>0</v>
      </c>
      <c r="Q187" s="85">
        <f t="shared" si="0"/>
        <v>0</v>
      </c>
      <c r="R187" s="86">
        <f>SUBTOTAL(101,R6:R185)</f>
        <v>0.60579018330718137</v>
      </c>
      <c r="S187" s="87">
        <f>SUBTOTAL(101,S6:S185)</f>
        <v>0.47809759123879558</v>
      </c>
      <c r="T187" s="71"/>
    </row>
    <row r="188" spans="1:20" x14ac:dyDescent="0.2"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</row>
    <row r="189" spans="1:20" x14ac:dyDescent="0.2"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</row>
    <row r="190" spans="1:20" x14ac:dyDescent="0.2"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</row>
    <row r="194" spans="11:11" x14ac:dyDescent="0.2">
      <c r="K194" s="17"/>
    </row>
    <row r="195" spans="11:11" x14ac:dyDescent="0.2">
      <c r="K195" s="17"/>
    </row>
  </sheetData>
  <sheetProtection algorithmName="SHA-512" hashValue="4JiOvOTd3UnGsZb/8S3gBQsRqdUWdSwv1/AcSUIIUecHe/6HvFGuiIu42aXEaz1KhtsxKP3kGotVHmdKhk0ESg==" saltValue="mQqt2ODgjk5zT0MqcSad4Q==" spinCount="100000" sheet="1" autoFilter="0"/>
  <autoFilter ref="A5:S185" xr:uid="{5C51741B-2BD2-4950-8F99-5D0E8B6308BE}">
    <sortState xmlns:xlrd2="http://schemas.microsoft.com/office/spreadsheetml/2017/richdata2" ref="A6:S185">
      <sortCondition ref="E6:E185"/>
      <sortCondition ref="D6:D185"/>
    </sortState>
  </autoFilter>
  <sortState xmlns:xlrd2="http://schemas.microsoft.com/office/spreadsheetml/2017/richdata2" ref="A6:S21">
    <sortCondition ref="D6:D21"/>
  </sortState>
  <mergeCells count="2">
    <mergeCell ref="A1:S1"/>
    <mergeCell ref="A4:B4"/>
  </mergeCells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2.75" x14ac:dyDescent="0.2"/>
  <cols>
    <col min="2" max="2" width="11.5703125" customWidth="1"/>
    <col min="3" max="3" width="16.42578125" bestFit="1" customWidth="1"/>
    <col min="4" max="4" width="15.42578125" bestFit="1" customWidth="1"/>
    <col min="5" max="5" width="10.5703125" bestFit="1" customWidth="1"/>
    <col min="6" max="6" width="19.5703125" customWidth="1"/>
    <col min="7" max="7" width="25.42578125" customWidth="1"/>
    <col min="8" max="8" width="10.42578125" bestFit="1" customWidth="1"/>
    <col min="9" max="9" width="14.42578125" bestFit="1" customWidth="1"/>
    <col min="10" max="10" width="22.42578125" bestFit="1" customWidth="1"/>
    <col min="12" max="12" width="14.42578125" bestFit="1" customWidth="1"/>
    <col min="13" max="13" width="22.42578125" bestFit="1" customWidth="1"/>
    <col min="15" max="15" width="10.42578125" style="2" bestFit="1" customWidth="1"/>
    <col min="17" max="17" width="11.42578125" bestFit="1" customWidth="1"/>
  </cols>
  <sheetData>
    <row r="1" spans="2:18" x14ac:dyDescent="0.2">
      <c r="P1" s="14" t="s">
        <v>27</v>
      </c>
    </row>
    <row r="3" spans="2:18" x14ac:dyDescent="0.2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5.5" x14ac:dyDescent="0.2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Mňuk Tomáš</cp:lastModifiedBy>
  <cp:lastPrinted>2022-02-15T09:57:35Z</cp:lastPrinted>
  <dcterms:created xsi:type="dcterms:W3CDTF">2021-08-26T15:26:07Z</dcterms:created>
  <dcterms:modified xsi:type="dcterms:W3CDTF">2024-12-04T15:12:56Z</dcterms:modified>
</cp:coreProperties>
</file>