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F\IROP\29 - Publicita\Komunikační plán IROP\RKoP 2020\1 RKoP IROP 2020\2 Vyhodnocení RKoP IROP 2020\FINAL\"/>
    </mc:Choice>
  </mc:AlternateContent>
  <bookViews>
    <workbookView xWindow="0" yWindow="0" windowWidth="22656" windowHeight="6948"/>
  </bookViews>
  <sheets>
    <sheet name="List1" sheetId="1" r:id="rId1"/>
    <sheet name="List2" sheetId="2" r:id="rId2"/>
  </sheets>
  <definedNames>
    <definedName name="_xlnm._FilterDatabase" localSheetId="0" hidden="1">List1!$C$1:$C$43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4" i="1" l="1"/>
  <c r="G34" i="1"/>
  <c r="H33" i="1"/>
  <c r="H35" i="1" s="1"/>
  <c r="G33" i="1"/>
  <c r="G35" i="1" s="1"/>
</calcChain>
</file>

<file path=xl/sharedStrings.xml><?xml version="1.0" encoding="utf-8"?>
<sst xmlns="http://schemas.openxmlformats.org/spreadsheetml/2006/main" count="252" uniqueCount="123">
  <si>
    <t>Aktivita</t>
  </si>
  <si>
    <t>Stručný popis</t>
  </si>
  <si>
    <t xml:space="preserve">Garant </t>
  </si>
  <si>
    <t>Spolupracující subjekt</t>
  </si>
  <si>
    <t>Cílová skupina</t>
  </si>
  <si>
    <t xml:space="preserve">Období realizace </t>
  </si>
  <si>
    <t>Plánované výdaje</t>
  </si>
  <si>
    <t>Skutečné výdaje</t>
  </si>
  <si>
    <t>Komunikační cíle a priority</t>
  </si>
  <si>
    <t>Plánovaný výstup</t>
  </si>
  <si>
    <t>Realizovaný výstup</t>
  </si>
  <si>
    <t>Indikátor</t>
  </si>
  <si>
    <t xml:space="preserve">Mediální kampaň - kreativa a mediální prostor, videoreportáže, image video, streamování akcí, on-line pořad, nestandard </t>
  </si>
  <si>
    <t>CRR/MMR IROP</t>
  </si>
  <si>
    <t xml:space="preserve">IROP MMR, Odbor publicity EU MMR, ZS ITI, MAS  </t>
  </si>
  <si>
    <t>Veřejnost (občané ČR 15+)</t>
  </si>
  <si>
    <t>1. – 4. čtvrtletí 2020</t>
  </si>
  <si>
    <t>soubor mediální kampaň (1)</t>
  </si>
  <si>
    <t>CRR</t>
  </si>
  <si>
    <t xml:space="preserve">IROP MMR </t>
  </si>
  <si>
    <t>Potenciální žadatelé, žadatelé, příjemci, veřejnost (občané ČR 15+)</t>
  </si>
  <si>
    <t>Mediální kampaň - budování absorpční kapacity k Finančnímu nástroji IROP. Aktivita byla zahájena 17. 12. 2020 v menším formátu, než byl plánován. Bylo upuštěno od televizní kampaně a využity pouze on-line a tisk. Pozdní zahájení bylo způsobeno řešením formátu kampaně, zrušením VŘ a dodatečným schvalováním. Vzhledem k zahájení kampaně na konci roku, nedošlo k její úhradě. Částka za mediální prostor činí 1 815 000 vč. DPH. Hlavní část kampaně proběhne v roce 2021.</t>
  </si>
  <si>
    <t>MMR IROP</t>
  </si>
  <si>
    <t>SFPI</t>
  </si>
  <si>
    <t>Potenciální žadatelé, žadatelé</t>
  </si>
  <si>
    <t>2. – 4. čtvrtletí 2020</t>
  </si>
  <si>
    <t>soubor on-line pořad (1)</t>
  </si>
  <si>
    <t>soubor videoreportáže (1)</t>
  </si>
  <si>
    <t>-</t>
  </si>
  <si>
    <t>Potenciální žadatelé, žadatelé, příjemci</t>
  </si>
  <si>
    <t>Stream - krátká videa s nejrůznějším obsahem (videonávod, prezentace ŘO IROP, z nejrůznějších akcí – konference, dny otevřených dveří, od příjemců – např. slavnostní otevření památky, jejíž oprava byla financována z IROP apod.). Aktivita nebyla realizována a byla přesunuta do roku 2021.</t>
  </si>
  <si>
    <t>soubor stream (1)</t>
  </si>
  <si>
    <t>soubor stream (0)</t>
  </si>
  <si>
    <t>Nestandard - pouze v případě úspor</t>
  </si>
  <si>
    <t>Webové stránky IROP - další rozvoj webů</t>
  </si>
  <si>
    <t>Aktivita zahrnuje provoz webových stránek IROP včetně optimalizace redakčního prostředí, rozšíření funkcionalit, zlepšení uživatelského rozhraní apod. Celkové náklady zahrnují licenci CMS, programátorské a redakční práce, servisní služby, helpdesk apod. Náklady na programátorské a redakční práce, servisní služby a helpdesk se odvíjí od počtu odpracovaných hodin.16. října 2020 proběhl redesign webu, který měl za cíl web uživatelsky zpříjemnit a zpřehlednit.</t>
  </si>
  <si>
    <t>Odbor publicity EU MMR                   Odbor komunikace MMR  CRR</t>
  </si>
  <si>
    <t>Potenciální žadatelé, žadatelé, příjemci, veřejnost (občané ČR 15+), média</t>
  </si>
  <si>
    <t>Web IROP            (1 182 000 Kč)</t>
  </si>
  <si>
    <t>Web IROP            (998 613 Kč)</t>
  </si>
  <si>
    <t xml:space="preserve">MMR IROP </t>
  </si>
  <si>
    <t xml:space="preserve">Akce </t>
  </si>
  <si>
    <t>Odbor publicity EU MMR</t>
  </si>
  <si>
    <t>Výroční konference - Aktivita nebyla realizována z důvodu nepříznivé pandemické situce (covid) a byla přesunuta do roku 2021.</t>
  </si>
  <si>
    <t>3. – 4. čtvrtletí 2020</t>
  </si>
  <si>
    <t>konference (1)</t>
  </si>
  <si>
    <t>Roadshow IROP 2021-2027 - bylo zrealizováno 9 setkání v krajských městech. Vzhledem k nepříznivé pandemické situci (covid), byla zbývající 4 setkání přesunuty do roku 2021.</t>
  </si>
  <si>
    <t>soubor Roadshow (1)</t>
  </si>
  <si>
    <t>soubor akcí (1)</t>
  </si>
  <si>
    <t>Putovní výstava IROP - aktivita zrealizována. Během roku 2020 navštívila výstava 7 míst v ČR. Součástí částky je i výdaj na z hotovení výstavních panelů.</t>
  </si>
  <si>
    <t>MAS</t>
  </si>
  <si>
    <t>soubor putovní výstava (1)</t>
  </si>
  <si>
    <t>Snídaně/setkání s novináři - bylo realizováno 1 setkání s novináři za účelem představení výstupů IROP využitých pro boj s pandemií covid.</t>
  </si>
  <si>
    <t>Odbor komunikace MMR</t>
  </si>
  <si>
    <t>Média</t>
  </si>
  <si>
    <t>Soutěže IROP - aktivita nebyla realizována z důvodu časového vytížení pracovníků</t>
  </si>
  <si>
    <t>soubor soutěže (1)</t>
  </si>
  <si>
    <t>Regionální akce (stánky) - prezentace IROP v regionech - Aktivita nebyla realizována z důvodu nepříznivé pandemické situce (covid) a její realizace byla zrušena z téhož důvodu i pro 2021.</t>
  </si>
  <si>
    <t>MMR IROP, Odbor publicity EU MMR</t>
  </si>
  <si>
    <t>Soubor OOH akcí (1)</t>
  </si>
  <si>
    <t>Konzultační servis</t>
  </si>
  <si>
    <t>Aktivita má za cíl maximální informovanost cílových skupin o jednotlivých výzvách IROP; je realizována prostřednictvím osobních konzultací, via e-mail, formulář na webu CRR a systém MS2014+</t>
  </si>
  <si>
    <t>ZS ITI, MAS</t>
  </si>
  <si>
    <t xml:space="preserve">Žadatelé, potenciání žadatelé, příjemci </t>
  </si>
  <si>
    <t>1 500 za CRR/ 240  zodpovězených e-mailů MMR IROP</t>
  </si>
  <si>
    <t xml:space="preserve">Marketingové texty </t>
  </si>
  <si>
    <t>Tiskové zprávy - aktivita byla realizována. Celkem ŘO IROP připravil 15 tiskových zpráv. Část byla připravena ve spolupráci s externím dodavatelem.</t>
  </si>
  <si>
    <t>4 CRR/12 MMR IROP</t>
  </si>
  <si>
    <t>Elektronický občasník IROP - aktivita nebyla realizována. Na základě dohody s Centrem tuto aktivitu zrealizovalo Centrum ve formátu microsite Regiony nás baví.</t>
  </si>
  <si>
    <t>1. - 4. čtvrtletí 2020</t>
  </si>
  <si>
    <t>6 vydání</t>
  </si>
  <si>
    <t>0 vydání</t>
  </si>
  <si>
    <t xml:space="preserve">Podpůrné služby propagace </t>
  </si>
  <si>
    <t>Tiskařské služby - byl realizován tisk regionálních brožur: 13 regionálních mutací x 500 ks, celkem 6 500 ks brožur. Na základě zkušeností s touto aktivitou došlo ke snížení rozpočtu na tiskařské služby, neboť případný tisk si zajišťuje ŘO IROP v rámci MMR a rovněž je z ekologických důvodů upřednostňována elektronická forma.</t>
  </si>
  <si>
    <t>soubor tištěných materiálů                (1 785 000 Kč)</t>
  </si>
  <si>
    <t>soubor grafických výstupů                (330 000)</t>
  </si>
  <si>
    <t>Fotografické služby - v roce 2020 bylo nafoceno 96 projektů IROP. Plánovaná částka byla chybně vypočtena.</t>
  </si>
  <si>
    <t>soubor fotografických výstupů                 (473 000)                   100 projektů</t>
  </si>
  <si>
    <t xml:space="preserve">Propagační předměty a ceny do soutěží </t>
  </si>
  <si>
    <t>V roce 2020 zrealizoval ŘO IROP 4 minitendry na propagační předměty. Objednáno bylo 31 druhů prop. předmětů a 40 200 ks.</t>
  </si>
  <si>
    <t>soubor propagačních předmětů (1)</t>
  </si>
  <si>
    <t>unikátní propagační materiály (34)</t>
  </si>
  <si>
    <t xml:space="preserve">Sociální sítě </t>
  </si>
  <si>
    <t>Provoz sociální sítě Facebook - od června 2020 byla zahájena spolupráce s dodavatelem zajišťujícím profesionální zprávu FB profilu IROP.</t>
  </si>
  <si>
    <t>veřejnost (občané ČR 15+)</t>
  </si>
  <si>
    <t>soubor sociálních sítí (1)</t>
  </si>
  <si>
    <t xml:space="preserve">Ad hoc komunikační aktivity IROP, které se nedaly během přípravy RKoP 2020 předvídat. </t>
  </si>
  <si>
    <t>Videoreportáže - pořízení krátkých videí o délce do 3 minut, rozhovor s příjemci dotace a uživateli výsledného projektu, záběry projektu. Aktivita byla zahájena, nicméně vzhledem k nepříznivé pandemické situaci byla přerušena. Bylo natočeno 17 reportáží v 5 krajích a nad rámec původní objednávky vyrobeno 1 promo video.</t>
  </si>
  <si>
    <t>nerealizováno soubor mediální kampaň (0)</t>
  </si>
  <si>
    <t>nerealizováno                  konference (0)</t>
  </si>
  <si>
    <t>nerealizováno soubor soutěže (0)</t>
  </si>
  <si>
    <t>nerealizováno soubor OOH akcí (0)</t>
  </si>
  <si>
    <t>nerealizováno soubor akcí (0)</t>
  </si>
  <si>
    <t>I, II, III – rovina obecná, programová, projektová, KP1, KP3, KP4</t>
  </si>
  <si>
    <t>II - rovina programová - KP2, KP3</t>
  </si>
  <si>
    <t>NR - nerealizováno</t>
  </si>
  <si>
    <t>I, II, III – rovina obecná, programová, projektová, KP1, KP2, KP3, KP4</t>
  </si>
  <si>
    <t>I, II – rovina obecná, programová, KP1, KP2, KP3</t>
  </si>
  <si>
    <t>I, III – rovina obecná, projektová, KP1, KP4</t>
  </si>
  <si>
    <t>I,III – rovina obecná, projektová, KP1, KP4</t>
  </si>
  <si>
    <t>NR</t>
  </si>
  <si>
    <t>Grafické služby -  aktivita byla realizována a došlo k přečerpání plánovaného rozpočtu z důvodu realizace rozsáhlého množství grafických materiálů (např. regionální brožury, materiály pro RoadShow, piktogramy pro IROP 2021-2027, návrh projektů pro putovní výstavu, návrhy postiků propagačních předmětů, webbanery a videa pro kampaň FN IROP).</t>
  </si>
  <si>
    <t>Grafické služby CRR - v roce 202 nová aktivita. Bylo zrealizováno grafické zpracování 13 brožur pro web.</t>
  </si>
  <si>
    <t>3.  - 4. čtvrtletí 2020</t>
  </si>
  <si>
    <t>Celkem ŘO IROP</t>
  </si>
  <si>
    <t>Celkem CRR</t>
  </si>
  <si>
    <t>Celkem</t>
  </si>
  <si>
    <t>tiskařské služby                            (51 140 Kč)</t>
  </si>
  <si>
    <t>grafické služby               (1 924 241)</t>
  </si>
  <si>
    <t>fotografické služby                       (813 120)                           96 projektů</t>
  </si>
  <si>
    <t>nerealizováno soubor on-line video (0)</t>
  </si>
  <si>
    <t>soubor on-line video (1)</t>
  </si>
  <si>
    <t>On-line video - krátká reportážní videa propagující úspěšné projekty realizované z programu IROP, která mají formu tipů na výlet v on-line pořadu Výleťák; pokračující aktivita z roku 2019. Aktivita nebyla realizována z důvodu pandemie covid.</t>
  </si>
  <si>
    <t xml:space="preserve">Videa o roli Centra - realizováno video prezentující činnst a působení Sekce administrace programů, která má na starost administraci IROP. </t>
  </si>
  <si>
    <t xml:space="preserve">Web CRR - provoz webových stránek, optimalizace obsahové stránky webu a jeho provázanost na web IROP MMR) </t>
  </si>
  <si>
    <t>Spolupráce s NPÚ - cílem projektu je propagace IROP a Centra v objektech a na akcích Národního památkového ústavu (hrady, zámky, kláštery).  Aktivita nebyla realizována z důvodu nepříznivé pandemické situce covid.</t>
  </si>
  <si>
    <t xml:space="preserve">PR články Zrealizovala se série 14 příloh (dvoustran) v Deníku (VLM). </t>
  </si>
  <si>
    <t>Časopis "Včera, dnes a zítra" - vlastní tištěné periodikum. V průběhu roku přejmenováno na Regiony nás baví pro propojení se stejnojmennou kampaní a microsite.</t>
  </si>
  <si>
    <t>E-newsletter Centra - určen pro žadatele a příjemce dotace, kterým rychle a efektivně zpřístupňuje nejnovější informace týkající se programu IROP.</t>
  </si>
  <si>
    <t>Semináře a workshopy - centrální a regionální semináře pro žadatele, potenciální příjemce a příjemce k vyhlášený výzvám IROP, tematické workshopy dle potřeby.</t>
  </si>
  <si>
    <t>1 650 za CRR/275 zodpovězených e-mailů za MMR IROP</t>
  </si>
  <si>
    <t>2 CRR/15 MMR IROP</t>
  </si>
  <si>
    <t xml:space="preserve">Mediální kampaň - aktivita obsahuje kreativní zajištění kampaně a pořízení mediálního prostoru ve vybraných mediatypech (např. TV, rozhlas, online, tisk apod.)  Kampaň IROP – doplňkové aktivity např. ke kampaním NOK nebo vlastní aktivity ŘO IROP. Aktivita nebyla realizována, neboť nevznikla potřeba realizace doplňkových aktivit ke kampaním. Kampaň Centra Regiony nás baví, jejímž cílem je zvýšení povědomí o IROP u široké veřejnosti a to prostřednictvím prezetnace úspěšně zrealizovaných projektů na stejnojmenném webu. Kampaň zahrnovala vytvoření webu vč. obsahu a inzerci. Aktivita bude pokračovat v dalších letech.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</si>
</sst>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K_č_-;\-* #,##0.00\ _K_č_-;_-* &quot;-&quot;??\ _K_č_-;_-@_-"/>
    <numFmt numFmtId="164" formatCode="_-* #,##0.00_-;\-* #,##0.00_-;_-* &quot;-&quot;??_-;_-@_-"/>
  </numFmts>
  <fonts count="6" x14ac:knownFonts="1">
    <font>
      <sz val="11"/>
      <color theme="1"/>
      <name val="Calibri"/>
      <family val="2"/>
      <charset val="238"/>
      <scheme val="minor"/>
    </font>
    <font>
      <sz val="11"/>
      <color theme="1"/>
      <name val="Arial"/>
      <family val="2"/>
      <charset val="238"/>
    </font>
    <font>
      <sz val="11"/>
      <color theme="1"/>
      <name val="Calibri"/>
      <family val="2"/>
      <charset val="238"/>
      <scheme val="minor"/>
    </font>
    <font>
      <b/>
      <sz val="11"/>
      <color theme="0"/>
      <name val="Arial"/>
      <family val="2"/>
    </font>
    <font>
      <sz val="11"/>
      <name val="Arial"/>
      <family val="2"/>
    </font>
    <font>
      <b/>
      <sz val="11"/>
      <color theme="1"/>
      <name val="Arial"/>
      <family val="2"/>
      <charset val="238"/>
    </font>
  </fonts>
  <fills count="7">
    <fill>
      <patternFill patternType="none"/>
    </fill>
    <fill>
      <patternFill patternType="gray125"/>
    </fill>
    <fill>
      <patternFill patternType="solid">
        <fgColor rgb="FF1D71B8"/>
        <bgColor indexed="64"/>
      </patternFill>
    </fill>
    <fill>
      <patternFill patternType="solid">
        <fgColor rgb="FFEBF4FF"/>
        <bgColor indexed="64"/>
      </patternFill>
    </fill>
    <fill>
      <patternFill patternType="solid">
        <fgColor theme="0"/>
        <bgColor indexed="64"/>
      </patternFill>
    </fill>
    <fill>
      <patternFill patternType="solid">
        <fgColor rgb="FFBDDBFF"/>
        <bgColor indexed="64"/>
      </patternFill>
    </fill>
    <fill>
      <patternFill patternType="solid">
        <fgColor theme="0" tint="-0.3499862666707357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1D71B8"/>
      </left>
      <right style="thin">
        <color rgb="FF1D71B8"/>
      </right>
      <top style="thin">
        <color rgb="FF1D71B8"/>
      </top>
      <bottom style="thin">
        <color rgb="FF1D71B8"/>
      </bottom>
      <diagonal/>
    </border>
    <border>
      <left style="thin">
        <color rgb="FF1D71B8"/>
      </left>
      <right style="thin">
        <color rgb="FF1D71B8"/>
      </right>
      <top style="thin">
        <color rgb="FF1D71B8"/>
      </top>
      <bottom/>
      <diagonal/>
    </border>
    <border>
      <left/>
      <right/>
      <top/>
      <bottom style="thin">
        <color rgb="FF1D71B8"/>
      </bottom>
      <diagonal/>
    </border>
    <border>
      <left/>
      <right/>
      <top style="thin">
        <color rgb="FF1D71B8"/>
      </top>
      <bottom/>
      <diagonal/>
    </border>
    <border>
      <left style="thin">
        <color rgb="FF1D71B8"/>
      </left>
      <right/>
      <top style="thin">
        <color rgb="FF1D71B8"/>
      </top>
      <bottom style="thin">
        <color rgb="FF1D71B8"/>
      </bottom>
      <diagonal/>
    </border>
    <border>
      <left style="thin">
        <color rgb="FF1D71B8"/>
      </left>
      <right/>
      <top/>
      <bottom/>
      <diagonal/>
    </border>
    <border>
      <left style="thin">
        <color rgb="FF1D71B8"/>
      </left>
      <right/>
      <top/>
      <bottom style="thin">
        <color rgb="FF1D71B8"/>
      </bottom>
      <diagonal/>
    </border>
    <border diagonalUp="1">
      <left style="thin">
        <color rgb="FF1D71B8"/>
      </left>
      <right style="thin">
        <color rgb="FF1D71B8"/>
      </right>
      <top style="thin">
        <color rgb="FF1D71B8"/>
      </top>
      <bottom style="thin">
        <color rgb="FF1D71B8"/>
      </bottom>
      <diagonal style="thin">
        <color rgb="FF1D71B8"/>
      </diagonal>
    </border>
    <border diagonalUp="1">
      <left style="thin">
        <color rgb="FF1D71B8"/>
      </left>
      <right/>
      <top style="thin">
        <color rgb="FF1D71B8"/>
      </top>
      <bottom/>
      <diagonal style="thin">
        <color rgb="FF1D71B8"/>
      </diagonal>
    </border>
    <border diagonalUp="1">
      <left style="thin">
        <color rgb="FF1D71B8"/>
      </left>
      <right style="thin">
        <color auto="1"/>
      </right>
      <top style="thin">
        <color rgb="FF1D71B8"/>
      </top>
      <bottom style="thin">
        <color rgb="FF1D71B8"/>
      </bottom>
      <diagonal style="thin">
        <color rgb="FF1D71B8"/>
      </diagonal>
    </border>
    <border diagonalUp="1">
      <left style="thin">
        <color auto="1"/>
      </left>
      <right style="thin">
        <color rgb="FF1D71B8"/>
      </right>
      <top style="thin">
        <color rgb="FF1D71B8"/>
      </top>
      <bottom style="thin">
        <color rgb="FF1D71B8"/>
      </bottom>
      <diagonal style="thin">
        <color rgb="FF1D71B8"/>
      </diagonal>
    </border>
    <border diagonalUp="1">
      <left style="thin">
        <color auto="1"/>
      </left>
      <right/>
      <top style="thin">
        <color rgb="FF1D71B8"/>
      </top>
      <bottom style="thin">
        <color rgb="FF1D71B8"/>
      </bottom>
      <diagonal style="thin">
        <color rgb="FF1D71B8"/>
      </diagonal>
    </border>
    <border diagonalUp="1">
      <left style="thin">
        <color rgb="FF1D71B8"/>
      </left>
      <right/>
      <top style="thin">
        <color rgb="FF1D71B8"/>
      </top>
      <bottom style="thin">
        <color rgb="FF1D71B8"/>
      </bottom>
      <diagonal style="thin">
        <color rgb="FF1D71B8"/>
      </diagonal>
    </border>
  </borders>
  <cellStyleXfs count="2">
    <xf numFmtId="0" fontId="0" fillId="0" borderId="0"/>
    <xf numFmtId="164" fontId="2" fillId="0" borderId="0" applyFont="0" applyFill="0" applyBorder="0" applyAlignment="0" applyProtection="0"/>
  </cellStyleXfs>
  <cellXfs count="80">
    <xf numFmtId="0" fontId="0" fillId="0" borderId="0" xfId="0"/>
    <xf numFmtId="0" fontId="1" fillId="0" borderId="0" xfId="0" applyFont="1"/>
    <xf numFmtId="0" fontId="1" fillId="0" borderId="1" xfId="0" applyFont="1" applyBorder="1" applyAlignment="1">
      <alignment vertical="center"/>
    </xf>
    <xf numFmtId="0" fontId="1" fillId="0" borderId="1" xfId="0" applyFont="1" applyFill="1" applyBorder="1"/>
    <xf numFmtId="0" fontId="1" fillId="0" borderId="0" xfId="0" applyFont="1" applyBorder="1" applyAlignment="1">
      <alignment vertical="center"/>
    </xf>
    <xf numFmtId="0" fontId="1"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0" fillId="0" borderId="0" xfId="0" applyAlignment="1">
      <alignment vertical="top"/>
    </xf>
    <xf numFmtId="0" fontId="1" fillId="0" borderId="0" xfId="0" applyFont="1" applyFill="1" applyBorder="1"/>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wrapText="1"/>
    </xf>
    <xf numFmtId="164" fontId="0" fillId="0" borderId="0" xfId="1" applyFont="1" applyAlignment="1">
      <alignment horizontal="center" vertical="center"/>
    </xf>
    <xf numFmtId="43" fontId="0" fillId="0" borderId="0" xfId="0" applyNumberFormat="1" applyAlignment="1">
      <alignment horizontal="left" vertical="center"/>
    </xf>
    <xf numFmtId="0" fontId="0" fillId="0" borderId="0" xfId="0" applyAlignment="1">
      <alignment vertical="center"/>
    </xf>
    <xf numFmtId="0" fontId="1" fillId="0" borderId="0" xfId="0" applyFont="1" applyAlignment="1">
      <alignment vertical="center"/>
    </xf>
    <xf numFmtId="0" fontId="3" fillId="2" borderId="2" xfId="0" applyFont="1" applyFill="1" applyBorder="1" applyAlignment="1">
      <alignment horizontal="lef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5" borderId="2" xfId="0" applyFont="1" applyFill="1" applyBorder="1" applyAlignment="1">
      <alignment horizontal="left" vertical="center"/>
    </xf>
    <xf numFmtId="0" fontId="4" fillId="5" borderId="2" xfId="0" applyFont="1" applyFill="1" applyBorder="1" applyAlignment="1">
      <alignment horizontal="left" vertical="center" wrapText="1"/>
    </xf>
    <xf numFmtId="0" fontId="4" fillId="5" borderId="2" xfId="0" applyFont="1" applyFill="1" applyBorder="1" applyAlignment="1">
      <alignment horizontal="center" vertical="center" wrapText="1"/>
    </xf>
    <xf numFmtId="3" fontId="4" fillId="5" borderId="2" xfId="0" applyNumberFormat="1" applyFont="1" applyFill="1" applyBorder="1" applyAlignment="1">
      <alignment horizontal="center" vertical="center"/>
    </xf>
    <xf numFmtId="0" fontId="4" fillId="5" borderId="2" xfId="0" applyFont="1" applyFill="1" applyBorder="1" applyAlignment="1">
      <alignment horizontal="center" vertical="center"/>
    </xf>
    <xf numFmtId="0" fontId="4" fillId="4" borderId="2" xfId="0" applyFont="1" applyFill="1" applyBorder="1" applyAlignment="1">
      <alignment horizontal="left"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3" fontId="4" fillId="4" borderId="2" xfId="0" applyNumberFormat="1" applyFont="1" applyFill="1" applyBorder="1" applyAlignment="1">
      <alignment horizontal="center" vertical="center"/>
    </xf>
    <xf numFmtId="0" fontId="4" fillId="3" borderId="2" xfId="0" applyFont="1" applyFill="1" applyBorder="1" applyAlignment="1" applyProtection="1">
      <alignment horizontal="left" vertical="top" wrapText="1"/>
      <protection locked="0"/>
    </xf>
    <xf numFmtId="0" fontId="4" fillId="0"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3" fontId="4" fillId="0" borderId="2" xfId="0" applyNumberFormat="1" applyFont="1" applyFill="1" applyBorder="1" applyAlignment="1">
      <alignment horizontal="center" vertical="center"/>
    </xf>
    <xf numFmtId="164" fontId="4" fillId="3" borderId="2" xfId="1" applyFont="1" applyFill="1" applyBorder="1" applyAlignment="1">
      <alignment horizontal="left" vertical="top" wrapText="1"/>
    </xf>
    <xf numFmtId="3" fontId="4" fillId="5" borderId="2" xfId="0" applyNumberFormat="1" applyFont="1" applyFill="1" applyBorder="1" applyAlignment="1">
      <alignment horizontal="center" vertical="center" wrapText="1"/>
    </xf>
    <xf numFmtId="0" fontId="4" fillId="3" borderId="2" xfId="0" applyFont="1" applyFill="1" applyBorder="1" applyAlignment="1">
      <alignment horizontal="left" vertical="top" wrapText="1"/>
    </xf>
    <xf numFmtId="0" fontId="4" fillId="3" borderId="2" xfId="0" applyFont="1" applyFill="1" applyBorder="1" applyAlignment="1">
      <alignment horizontal="left" vertical="top"/>
    </xf>
    <xf numFmtId="4" fontId="4" fillId="5" borderId="2" xfId="0" applyNumberFormat="1" applyFont="1" applyFill="1" applyBorder="1" applyAlignment="1">
      <alignment horizontal="center" vertical="center"/>
    </xf>
    <xf numFmtId="0" fontId="4" fillId="3" borderId="2" xfId="0" applyFont="1" applyFill="1" applyBorder="1" applyAlignment="1">
      <alignment horizontal="left" vertical="top" wrapText="1"/>
    </xf>
    <xf numFmtId="4" fontId="4" fillId="0" borderId="2" xfId="0" applyNumberFormat="1" applyFont="1" applyFill="1" applyBorder="1" applyAlignment="1">
      <alignment horizontal="center" vertical="center"/>
    </xf>
    <xf numFmtId="0" fontId="4" fillId="6" borderId="2" xfId="0" applyFont="1" applyFill="1" applyBorder="1" applyAlignment="1">
      <alignment horizontal="left" vertical="center"/>
    </xf>
    <xf numFmtId="0" fontId="4" fillId="6" borderId="2" xfId="0" applyFont="1" applyFill="1" applyBorder="1" applyAlignment="1">
      <alignment horizontal="left" vertical="center" wrapText="1"/>
    </xf>
    <xf numFmtId="0" fontId="4" fillId="6" borderId="2" xfId="0" applyFont="1" applyFill="1" applyBorder="1" applyAlignment="1">
      <alignment horizontal="center" vertical="center" wrapText="1"/>
    </xf>
    <xf numFmtId="3" fontId="4" fillId="6"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3" fontId="4" fillId="6" borderId="2"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0" fillId="0" borderId="0" xfId="0" applyAlignment="1"/>
    <xf numFmtId="0" fontId="4" fillId="3" borderId="3" xfId="0" applyFont="1" applyFill="1" applyBorder="1" applyAlignment="1">
      <alignment horizontal="left" vertical="top" wrapText="1"/>
    </xf>
    <xf numFmtId="0" fontId="4" fillId="3" borderId="3" xfId="0" applyFont="1" applyFill="1" applyBorder="1" applyAlignment="1">
      <alignment horizontal="center" vertical="center"/>
    </xf>
    <xf numFmtId="0" fontId="4" fillId="5" borderId="3" xfId="0" applyFont="1" applyFill="1" applyBorder="1" applyAlignment="1">
      <alignment horizontal="left" vertical="center"/>
    </xf>
    <xf numFmtId="0" fontId="4" fillId="5" borderId="3" xfId="0" applyFont="1" applyFill="1" applyBorder="1" applyAlignment="1">
      <alignment horizontal="center" vertical="center" wrapText="1"/>
    </xf>
    <xf numFmtId="3" fontId="4" fillId="5" borderId="3" xfId="0" applyNumberFormat="1" applyFont="1" applyFill="1" applyBorder="1" applyAlignment="1">
      <alignment horizontal="center" vertical="center"/>
    </xf>
    <xf numFmtId="0" fontId="1" fillId="0" borderId="4" xfId="0" applyFont="1" applyBorder="1" applyAlignment="1">
      <alignment vertical="top"/>
    </xf>
    <xf numFmtId="164" fontId="0" fillId="0" borderId="5" xfId="1" applyFont="1" applyBorder="1" applyAlignment="1">
      <alignment horizontal="center" vertical="center"/>
    </xf>
    <xf numFmtId="164" fontId="1" fillId="0" borderId="8" xfId="1" applyFont="1" applyBorder="1" applyAlignment="1">
      <alignment horizontal="center" vertical="center"/>
    </xf>
    <xf numFmtId="0" fontId="5" fillId="0" borderId="6" xfId="0" applyFont="1" applyBorder="1"/>
    <xf numFmtId="0" fontId="5" fillId="0" borderId="7" xfId="0" applyFont="1" applyBorder="1"/>
    <xf numFmtId="3" fontId="1" fillId="0" borderId="6" xfId="0" applyNumberFormat="1" applyFont="1" applyBorder="1" applyAlignment="1">
      <alignment horizontal="center" vertical="center"/>
    </xf>
    <xf numFmtId="4" fontId="1" fillId="0" borderId="2" xfId="0" applyNumberFormat="1" applyFont="1" applyBorder="1" applyAlignment="1">
      <alignment horizontal="center" vertical="center"/>
    </xf>
    <xf numFmtId="164" fontId="3" fillId="2" borderId="2" xfId="1" applyFont="1" applyFill="1" applyBorder="1" applyAlignment="1">
      <alignment horizontal="lef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vertical="top"/>
    </xf>
    <xf numFmtId="0" fontId="1" fillId="0" borderId="13" xfId="0" applyFont="1" applyBorder="1" applyAlignment="1">
      <alignment vertical="center"/>
    </xf>
    <xf numFmtId="0" fontId="1" fillId="0" borderId="14" xfId="0" applyFont="1" applyBorder="1" applyAlignment="1">
      <alignment vertical="center"/>
    </xf>
    <xf numFmtId="0" fontId="1" fillId="0" borderId="10" xfId="0" applyFont="1" applyBorder="1" applyAlignment="1">
      <alignment horizontal="left" vertical="center"/>
    </xf>
    <xf numFmtId="0" fontId="1" fillId="0" borderId="14" xfId="0" applyFont="1" applyBorder="1" applyAlignment="1">
      <alignment horizontal="left" vertical="center"/>
    </xf>
    <xf numFmtId="0" fontId="1" fillId="0" borderId="0" xfId="0" applyFont="1" applyFill="1" applyBorder="1" applyAlignment="1">
      <alignment vertical="center"/>
    </xf>
    <xf numFmtId="0" fontId="1" fillId="0" borderId="0" xfId="0" applyFont="1" applyFill="1" applyAlignment="1">
      <alignment wrapText="1"/>
    </xf>
    <xf numFmtId="0" fontId="1" fillId="0" borderId="0" xfId="0" applyFont="1" applyFill="1"/>
    <xf numFmtId="0" fontId="1" fillId="0" borderId="7" xfId="0" applyFont="1" applyFill="1" applyBorder="1"/>
    <xf numFmtId="0" fontId="4" fillId="5" borderId="3" xfId="0" applyFont="1" applyFill="1" applyBorder="1" applyAlignment="1">
      <alignment horizontal="left" vertical="center" wrapText="1"/>
    </xf>
    <xf numFmtId="0" fontId="4"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2" xfId="0" applyFont="1" applyFill="1" applyBorder="1" applyAlignment="1">
      <alignment horizontal="left" vertical="top"/>
    </xf>
  </cellXfs>
  <cellStyles count="2">
    <cellStyle name="Čárka" xfId="1" builtinId="3"/>
    <cellStyle name="Normální" xfId="0" builtinId="0"/>
  </cellStyles>
  <dxfs count="0"/>
  <tableStyles count="0" defaultTableStyle="TableStyleMedium2" defaultPivotStyle="PivotStyleLight16"/>
  <colors>
    <mruColors>
      <color rgb="FF1D71B8"/>
      <color rgb="FF918C8B"/>
      <color rgb="FFBDDBFF"/>
      <color rgb="FFEBF4FF"/>
      <color rgb="FFC39CD1"/>
      <color rgb="FFCCDD89"/>
      <color rgb="FFE58289"/>
      <color rgb="FFD1CCCB"/>
      <color rgb="FF6C6C6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tabSelected="1" topLeftCell="A15" zoomScale="70" zoomScaleNormal="70" workbookViewId="0">
      <pane xSplit="2" topLeftCell="C1" activePane="topRight" state="frozen"/>
      <selection activeCell="A8" sqref="A8"/>
      <selection pane="topRight" activeCell="B2" sqref="B2:B3"/>
    </sheetView>
  </sheetViews>
  <sheetFormatPr defaultColWidth="8.6640625" defaultRowHeight="13.8" x14ac:dyDescent="0.25"/>
  <cols>
    <col min="1" max="1" width="31.88671875" style="1" customWidth="1"/>
    <col min="2" max="2" width="54.88671875" style="7" customWidth="1"/>
    <col min="3" max="3" width="15.6640625" style="16" customWidth="1"/>
    <col min="4" max="4" width="27.44140625" style="16" customWidth="1"/>
    <col min="5" max="5" width="28" style="5" customWidth="1"/>
    <col min="6" max="6" width="20.88671875" style="11" customWidth="1"/>
    <col min="7" max="7" width="16.6640625" style="11" customWidth="1"/>
    <col min="8" max="8" width="18.44140625" style="11" customWidth="1"/>
    <col min="9" max="9" width="23.33203125" style="11" customWidth="1"/>
    <col min="10" max="11" width="16.33203125" style="11" customWidth="1"/>
    <col min="12" max="12" width="11.44140625" style="11" customWidth="1"/>
    <col min="13" max="13" width="14.6640625" style="74" customWidth="1"/>
    <col min="14" max="16384" width="8.6640625" style="1"/>
  </cols>
  <sheetData>
    <row r="1" spans="1:28" s="2" customFormat="1" ht="27.6" x14ac:dyDescent="0.3">
      <c r="A1" s="17" t="s">
        <v>0</v>
      </c>
      <c r="B1" s="17" t="s">
        <v>1</v>
      </c>
      <c r="C1" s="17" t="s">
        <v>2</v>
      </c>
      <c r="D1" s="17" t="s">
        <v>3</v>
      </c>
      <c r="E1" s="17" t="s">
        <v>4</v>
      </c>
      <c r="F1" s="18" t="s">
        <v>5</v>
      </c>
      <c r="G1" s="19" t="s">
        <v>6</v>
      </c>
      <c r="H1" s="19" t="s">
        <v>7</v>
      </c>
      <c r="I1" s="19" t="s">
        <v>8</v>
      </c>
      <c r="J1" s="19" t="s">
        <v>9</v>
      </c>
      <c r="K1" s="19" t="s">
        <v>10</v>
      </c>
      <c r="L1" s="18" t="s">
        <v>11</v>
      </c>
      <c r="M1" s="72"/>
      <c r="N1" s="4"/>
      <c r="O1" s="4"/>
      <c r="P1" s="4"/>
      <c r="Q1" s="4"/>
      <c r="R1" s="4"/>
      <c r="S1" s="4"/>
      <c r="T1" s="4"/>
      <c r="U1" s="4"/>
      <c r="V1" s="4"/>
      <c r="W1" s="4"/>
      <c r="X1" s="4"/>
      <c r="Y1" s="4"/>
      <c r="Z1" s="4"/>
      <c r="AA1" s="4"/>
      <c r="AB1" s="4"/>
    </row>
    <row r="2" spans="1:28" s="4" customFormat="1" ht="57.75" customHeight="1" x14ac:dyDescent="0.3">
      <c r="A2" s="78" t="s">
        <v>12</v>
      </c>
      <c r="B2" s="78" t="s">
        <v>122</v>
      </c>
      <c r="C2" s="41" t="s">
        <v>13</v>
      </c>
      <c r="D2" s="42" t="s">
        <v>14</v>
      </c>
      <c r="E2" s="42" t="s">
        <v>15</v>
      </c>
      <c r="F2" s="43" t="s">
        <v>16</v>
      </c>
      <c r="G2" s="44">
        <v>2688000</v>
      </c>
      <c r="H2" s="44">
        <v>0</v>
      </c>
      <c r="I2" s="46" t="s">
        <v>95</v>
      </c>
      <c r="J2" s="43" t="s">
        <v>17</v>
      </c>
      <c r="K2" s="43" t="s">
        <v>88</v>
      </c>
      <c r="L2" s="43">
        <v>80001</v>
      </c>
      <c r="M2" s="72"/>
    </row>
    <row r="3" spans="1:28" s="4" customFormat="1" ht="115.2" customHeight="1" x14ac:dyDescent="0.3">
      <c r="A3" s="78"/>
      <c r="B3" s="78"/>
      <c r="C3" s="25" t="s">
        <v>18</v>
      </c>
      <c r="D3" s="26" t="s">
        <v>19</v>
      </c>
      <c r="E3" s="26" t="s">
        <v>20</v>
      </c>
      <c r="F3" s="27" t="s">
        <v>16</v>
      </c>
      <c r="G3" s="28">
        <v>5000000</v>
      </c>
      <c r="H3" s="28">
        <v>2399188</v>
      </c>
      <c r="I3" s="47" t="s">
        <v>93</v>
      </c>
      <c r="J3" s="27" t="s">
        <v>17</v>
      </c>
      <c r="K3" s="32" t="s">
        <v>17</v>
      </c>
      <c r="L3" s="27">
        <v>80001</v>
      </c>
      <c r="M3" s="72"/>
    </row>
    <row r="4" spans="1:28" s="4" customFormat="1" ht="128.25" customHeight="1" x14ac:dyDescent="0.3">
      <c r="A4" s="78"/>
      <c r="B4" s="36" t="s">
        <v>21</v>
      </c>
      <c r="C4" s="20" t="s">
        <v>22</v>
      </c>
      <c r="D4" s="21" t="s">
        <v>23</v>
      </c>
      <c r="E4" s="21" t="s">
        <v>24</v>
      </c>
      <c r="F4" s="22" t="s">
        <v>16</v>
      </c>
      <c r="G4" s="23">
        <v>22460000</v>
      </c>
      <c r="H4" s="23">
        <v>0</v>
      </c>
      <c r="I4" s="35" t="s">
        <v>94</v>
      </c>
      <c r="J4" s="22" t="s">
        <v>17</v>
      </c>
      <c r="K4" s="22" t="s">
        <v>17</v>
      </c>
      <c r="L4" s="22">
        <v>80001</v>
      </c>
      <c r="M4" s="72"/>
    </row>
    <row r="5" spans="1:28" s="4" customFormat="1" ht="73.8" customHeight="1" x14ac:dyDescent="0.3">
      <c r="A5" s="78"/>
      <c r="B5" s="36" t="s">
        <v>112</v>
      </c>
      <c r="C5" s="41" t="s">
        <v>18</v>
      </c>
      <c r="D5" s="41" t="s">
        <v>19</v>
      </c>
      <c r="E5" s="42" t="s">
        <v>15</v>
      </c>
      <c r="F5" s="43" t="s">
        <v>25</v>
      </c>
      <c r="G5" s="44">
        <v>400000</v>
      </c>
      <c r="H5" s="44">
        <v>0</v>
      </c>
      <c r="I5" s="44" t="s">
        <v>95</v>
      </c>
      <c r="J5" s="43" t="s">
        <v>26</v>
      </c>
      <c r="K5" s="43" t="s">
        <v>110</v>
      </c>
      <c r="L5" s="43">
        <v>80103</v>
      </c>
      <c r="M5" s="72"/>
    </row>
    <row r="6" spans="1:28" s="4" customFormat="1" ht="86.4" customHeight="1" x14ac:dyDescent="0.3">
      <c r="A6" s="78"/>
      <c r="B6" s="36" t="s">
        <v>87</v>
      </c>
      <c r="C6" s="20" t="s">
        <v>22</v>
      </c>
      <c r="D6" s="21" t="s">
        <v>18</v>
      </c>
      <c r="E6" s="21" t="s">
        <v>15</v>
      </c>
      <c r="F6" s="22" t="s">
        <v>16</v>
      </c>
      <c r="G6" s="23">
        <v>1320000</v>
      </c>
      <c r="H6" s="23">
        <v>455565</v>
      </c>
      <c r="I6" s="35" t="s">
        <v>98</v>
      </c>
      <c r="J6" s="22" t="s">
        <v>27</v>
      </c>
      <c r="K6" s="22" t="s">
        <v>27</v>
      </c>
      <c r="L6" s="22">
        <v>80103</v>
      </c>
      <c r="M6" s="72"/>
    </row>
    <row r="7" spans="1:28" s="4" customFormat="1" ht="58.8" customHeight="1" x14ac:dyDescent="0.3">
      <c r="A7" s="78"/>
      <c r="B7" s="77" t="s">
        <v>113</v>
      </c>
      <c r="C7" s="25" t="s">
        <v>18</v>
      </c>
      <c r="D7" s="25" t="s">
        <v>28</v>
      </c>
      <c r="E7" s="26" t="s">
        <v>29</v>
      </c>
      <c r="F7" s="27" t="s">
        <v>16</v>
      </c>
      <c r="G7" s="28">
        <v>400000</v>
      </c>
      <c r="H7" s="28">
        <v>193600</v>
      </c>
      <c r="I7" s="47" t="s">
        <v>93</v>
      </c>
      <c r="J7" s="27" t="s">
        <v>26</v>
      </c>
      <c r="K7" s="27" t="s">
        <v>111</v>
      </c>
      <c r="L7" s="27">
        <v>80103</v>
      </c>
      <c r="M7" s="72"/>
    </row>
    <row r="8" spans="1:28" s="4" customFormat="1" ht="87.6" customHeight="1" x14ac:dyDescent="0.3">
      <c r="A8" s="78"/>
      <c r="B8" s="36" t="s">
        <v>30</v>
      </c>
      <c r="C8" s="41" t="s">
        <v>22</v>
      </c>
      <c r="D8" s="42" t="s">
        <v>18</v>
      </c>
      <c r="E8" s="42" t="s">
        <v>15</v>
      </c>
      <c r="F8" s="43" t="s">
        <v>16</v>
      </c>
      <c r="G8" s="44">
        <v>1140000</v>
      </c>
      <c r="H8" s="44">
        <v>0</v>
      </c>
      <c r="I8" s="44" t="s">
        <v>95</v>
      </c>
      <c r="J8" s="43" t="s">
        <v>31</v>
      </c>
      <c r="K8" s="43" t="s">
        <v>32</v>
      </c>
      <c r="L8" s="43">
        <v>80103</v>
      </c>
      <c r="M8" s="72"/>
    </row>
    <row r="9" spans="1:28" s="3" customFormat="1" x14ac:dyDescent="0.25">
      <c r="A9" s="78"/>
      <c r="B9" s="37" t="s">
        <v>33</v>
      </c>
      <c r="C9" s="41" t="s">
        <v>22</v>
      </c>
      <c r="D9" s="41"/>
      <c r="E9" s="41" t="s">
        <v>15</v>
      </c>
      <c r="F9" s="41" t="s">
        <v>16</v>
      </c>
      <c r="G9" s="44">
        <v>1320000</v>
      </c>
      <c r="H9" s="44">
        <v>0</v>
      </c>
      <c r="I9" s="44" t="s">
        <v>95</v>
      </c>
      <c r="J9" s="41">
        <v>0</v>
      </c>
      <c r="K9" s="41">
        <v>0</v>
      </c>
      <c r="L9" s="45">
        <v>80103</v>
      </c>
      <c r="M9" s="9"/>
      <c r="N9" s="9"/>
      <c r="O9" s="9"/>
      <c r="P9" s="9"/>
      <c r="Q9" s="9"/>
      <c r="R9" s="9"/>
      <c r="S9" s="9"/>
      <c r="T9" s="9"/>
      <c r="U9" s="9"/>
      <c r="V9" s="9"/>
      <c r="W9" s="9"/>
      <c r="X9" s="9"/>
      <c r="Y9" s="9"/>
      <c r="Z9" s="9"/>
      <c r="AA9" s="9"/>
      <c r="AB9" s="9"/>
    </row>
    <row r="10" spans="1:28" s="12" customFormat="1" ht="129" customHeight="1" x14ac:dyDescent="0.25">
      <c r="A10" s="78" t="s">
        <v>34</v>
      </c>
      <c r="B10" s="36" t="s">
        <v>35</v>
      </c>
      <c r="C10" s="20" t="s">
        <v>22</v>
      </c>
      <c r="D10" s="21" t="s">
        <v>36</v>
      </c>
      <c r="E10" s="21" t="s">
        <v>37</v>
      </c>
      <c r="F10" s="22" t="s">
        <v>16</v>
      </c>
      <c r="G10" s="23">
        <v>1182000</v>
      </c>
      <c r="H10" s="38">
        <v>998732.79</v>
      </c>
      <c r="I10" s="35" t="s">
        <v>96</v>
      </c>
      <c r="J10" s="35" t="s">
        <v>38</v>
      </c>
      <c r="K10" s="35" t="s">
        <v>39</v>
      </c>
      <c r="L10" s="22">
        <v>82200</v>
      </c>
      <c r="M10" s="73"/>
    </row>
    <row r="11" spans="1:28" s="12" customFormat="1" ht="63" customHeight="1" x14ac:dyDescent="0.25">
      <c r="A11" s="78"/>
      <c r="B11" s="36" t="s">
        <v>114</v>
      </c>
      <c r="C11" s="25" t="s">
        <v>18</v>
      </c>
      <c r="D11" s="25" t="s">
        <v>40</v>
      </c>
      <c r="E11" s="26" t="s">
        <v>37</v>
      </c>
      <c r="F11" s="27" t="s">
        <v>16</v>
      </c>
      <c r="G11" s="28">
        <v>0</v>
      </c>
      <c r="H11" s="28">
        <v>0</v>
      </c>
      <c r="I11" s="47" t="s">
        <v>96</v>
      </c>
      <c r="J11" s="27">
        <v>0</v>
      </c>
      <c r="K11" s="27">
        <v>0</v>
      </c>
      <c r="L11" s="27">
        <v>0</v>
      </c>
      <c r="M11" s="73"/>
    </row>
    <row r="12" spans="1:28" ht="46.2" customHeight="1" x14ac:dyDescent="0.25">
      <c r="A12" s="79" t="s">
        <v>41</v>
      </c>
      <c r="B12" s="29" t="s">
        <v>119</v>
      </c>
      <c r="C12" s="20" t="s">
        <v>13</v>
      </c>
      <c r="D12" s="21" t="s">
        <v>42</v>
      </c>
      <c r="E12" s="21" t="s">
        <v>29</v>
      </c>
      <c r="F12" s="22" t="s">
        <v>16</v>
      </c>
      <c r="G12" s="23">
        <v>400000</v>
      </c>
      <c r="H12" s="23">
        <v>20585</v>
      </c>
      <c r="I12" s="35" t="s">
        <v>97</v>
      </c>
      <c r="J12" s="22">
        <v>20</v>
      </c>
      <c r="K12" s="22">
        <v>5</v>
      </c>
      <c r="L12" s="22">
        <v>82000</v>
      </c>
    </row>
    <row r="13" spans="1:28" ht="41.4" x14ac:dyDescent="0.25">
      <c r="A13" s="79"/>
      <c r="B13" s="29" t="s">
        <v>43</v>
      </c>
      <c r="C13" s="41" t="s">
        <v>22</v>
      </c>
      <c r="D13" s="41" t="s">
        <v>18</v>
      </c>
      <c r="E13" s="41" t="s">
        <v>29</v>
      </c>
      <c r="F13" s="41" t="s">
        <v>44</v>
      </c>
      <c r="G13" s="44">
        <v>264000</v>
      </c>
      <c r="H13" s="44">
        <v>0</v>
      </c>
      <c r="I13" s="44" t="s">
        <v>95</v>
      </c>
      <c r="J13" s="41" t="s">
        <v>45</v>
      </c>
      <c r="K13" s="43" t="s">
        <v>89</v>
      </c>
      <c r="L13" s="41">
        <v>82000</v>
      </c>
    </row>
    <row r="14" spans="1:28" ht="55.2" x14ac:dyDescent="0.25">
      <c r="A14" s="79"/>
      <c r="B14" s="29" t="s">
        <v>46</v>
      </c>
      <c r="C14" s="20" t="s">
        <v>22</v>
      </c>
      <c r="D14" s="21" t="s">
        <v>18</v>
      </c>
      <c r="E14" s="21" t="s">
        <v>29</v>
      </c>
      <c r="F14" s="22" t="s">
        <v>16</v>
      </c>
      <c r="G14" s="23">
        <v>3900000</v>
      </c>
      <c r="H14" s="23">
        <v>3320788.76</v>
      </c>
      <c r="I14" s="35" t="s">
        <v>93</v>
      </c>
      <c r="J14" s="22" t="s">
        <v>47</v>
      </c>
      <c r="K14" s="22" t="s">
        <v>47</v>
      </c>
      <c r="L14" s="22">
        <v>82000</v>
      </c>
    </row>
    <row r="15" spans="1:28" ht="73.8" customHeight="1" x14ac:dyDescent="0.25">
      <c r="A15" s="79"/>
      <c r="B15" s="29" t="s">
        <v>115</v>
      </c>
      <c r="C15" s="41" t="s">
        <v>18</v>
      </c>
      <c r="D15" s="41" t="s">
        <v>22</v>
      </c>
      <c r="E15" s="42" t="s">
        <v>15</v>
      </c>
      <c r="F15" s="43" t="s">
        <v>25</v>
      </c>
      <c r="G15" s="44">
        <v>500000</v>
      </c>
      <c r="H15" s="44">
        <v>0</v>
      </c>
      <c r="I15" s="46" t="s">
        <v>98</v>
      </c>
      <c r="J15" s="43" t="s">
        <v>48</v>
      </c>
      <c r="K15" s="43" t="s">
        <v>92</v>
      </c>
      <c r="L15" s="43">
        <v>80001</v>
      </c>
    </row>
    <row r="16" spans="1:28" ht="47.4" customHeight="1" x14ac:dyDescent="0.25">
      <c r="A16" s="79"/>
      <c r="B16" s="29" t="s">
        <v>49</v>
      </c>
      <c r="C16" s="20" t="s">
        <v>22</v>
      </c>
      <c r="D16" s="21" t="s">
        <v>50</v>
      </c>
      <c r="E16" s="21" t="s">
        <v>15</v>
      </c>
      <c r="F16" s="22" t="s">
        <v>16</v>
      </c>
      <c r="G16" s="23">
        <v>500000</v>
      </c>
      <c r="H16" s="23">
        <v>805758.36</v>
      </c>
      <c r="I16" s="35" t="s">
        <v>98</v>
      </c>
      <c r="J16" s="22" t="s">
        <v>51</v>
      </c>
      <c r="K16" s="22" t="s">
        <v>51</v>
      </c>
      <c r="L16" s="22">
        <v>82000</v>
      </c>
    </row>
    <row r="17" spans="1:12" ht="43.8" customHeight="1" x14ac:dyDescent="0.25">
      <c r="A17" s="79"/>
      <c r="B17" s="29" t="s">
        <v>52</v>
      </c>
      <c r="C17" s="20" t="s">
        <v>22</v>
      </c>
      <c r="D17" s="20" t="s">
        <v>53</v>
      </c>
      <c r="E17" s="20" t="s">
        <v>54</v>
      </c>
      <c r="F17" s="20" t="s">
        <v>16</v>
      </c>
      <c r="G17" s="24">
        <v>0</v>
      </c>
      <c r="H17" s="24">
        <v>0</v>
      </c>
      <c r="I17" s="22" t="s">
        <v>93</v>
      </c>
      <c r="J17" s="24">
        <v>0</v>
      </c>
      <c r="K17" s="24">
        <v>1</v>
      </c>
      <c r="L17" s="24">
        <v>0</v>
      </c>
    </row>
    <row r="18" spans="1:12" ht="47.4" customHeight="1" x14ac:dyDescent="0.25">
      <c r="A18" s="79"/>
      <c r="B18" s="36" t="s">
        <v>55</v>
      </c>
      <c r="C18" s="41" t="s">
        <v>22</v>
      </c>
      <c r="D18" s="42" t="s">
        <v>18</v>
      </c>
      <c r="E18" s="42" t="s">
        <v>15</v>
      </c>
      <c r="F18" s="43" t="s">
        <v>16</v>
      </c>
      <c r="G18" s="44">
        <v>3318000</v>
      </c>
      <c r="H18" s="44">
        <v>0</v>
      </c>
      <c r="I18" s="44" t="s">
        <v>95</v>
      </c>
      <c r="J18" s="43" t="s">
        <v>56</v>
      </c>
      <c r="K18" s="43" t="s">
        <v>90</v>
      </c>
      <c r="L18" s="43">
        <v>80001</v>
      </c>
    </row>
    <row r="19" spans="1:12" ht="58.8" customHeight="1" x14ac:dyDescent="0.25">
      <c r="A19" s="79"/>
      <c r="B19" s="36" t="s">
        <v>57</v>
      </c>
      <c r="C19" s="41" t="s">
        <v>13</v>
      </c>
      <c r="D19" s="42" t="s">
        <v>58</v>
      </c>
      <c r="E19" s="41" t="s">
        <v>15</v>
      </c>
      <c r="F19" s="41" t="s">
        <v>16</v>
      </c>
      <c r="G19" s="44">
        <v>5082000</v>
      </c>
      <c r="H19" s="44">
        <v>0</v>
      </c>
      <c r="I19" s="44" t="s">
        <v>95</v>
      </c>
      <c r="J19" s="43" t="s">
        <v>59</v>
      </c>
      <c r="K19" s="43" t="s">
        <v>91</v>
      </c>
      <c r="L19" s="45">
        <v>82000</v>
      </c>
    </row>
    <row r="20" spans="1:12" ht="69" x14ac:dyDescent="0.25">
      <c r="A20" s="36" t="s">
        <v>60</v>
      </c>
      <c r="B20" s="36" t="s">
        <v>61</v>
      </c>
      <c r="C20" s="20" t="s">
        <v>13</v>
      </c>
      <c r="D20" s="21" t="s">
        <v>62</v>
      </c>
      <c r="E20" s="21" t="s">
        <v>63</v>
      </c>
      <c r="F20" s="22" t="s">
        <v>16</v>
      </c>
      <c r="G20" s="23">
        <v>0</v>
      </c>
      <c r="H20" s="23">
        <v>0</v>
      </c>
      <c r="I20" s="35" t="s">
        <v>97</v>
      </c>
      <c r="J20" s="22" t="s">
        <v>64</v>
      </c>
      <c r="K20" s="22" t="s">
        <v>120</v>
      </c>
      <c r="L20" s="22">
        <v>0</v>
      </c>
    </row>
    <row r="21" spans="1:12" ht="41.4" x14ac:dyDescent="0.25">
      <c r="A21" s="79" t="s">
        <v>65</v>
      </c>
      <c r="B21" s="36" t="s">
        <v>66</v>
      </c>
      <c r="C21" s="20" t="s">
        <v>13</v>
      </c>
      <c r="D21" s="20" t="s">
        <v>53</v>
      </c>
      <c r="E21" s="21" t="s">
        <v>54</v>
      </c>
      <c r="F21" s="22" t="s">
        <v>16</v>
      </c>
      <c r="G21" s="23">
        <v>0</v>
      </c>
      <c r="H21" s="23">
        <v>0</v>
      </c>
      <c r="I21" s="35" t="s">
        <v>93</v>
      </c>
      <c r="J21" s="22" t="s">
        <v>67</v>
      </c>
      <c r="K21" s="22" t="s">
        <v>121</v>
      </c>
      <c r="L21" s="22">
        <v>0</v>
      </c>
    </row>
    <row r="22" spans="1:12" ht="41.4" x14ac:dyDescent="0.25">
      <c r="A22" s="79"/>
      <c r="B22" s="36" t="s">
        <v>68</v>
      </c>
      <c r="C22" s="41" t="s">
        <v>22</v>
      </c>
      <c r="D22" s="41" t="s">
        <v>28</v>
      </c>
      <c r="E22" s="42" t="s">
        <v>15</v>
      </c>
      <c r="F22" s="43" t="s">
        <v>69</v>
      </c>
      <c r="G22" s="44">
        <v>0</v>
      </c>
      <c r="H22" s="44">
        <v>0</v>
      </c>
      <c r="I22" s="44" t="s">
        <v>95</v>
      </c>
      <c r="J22" s="43" t="s">
        <v>70</v>
      </c>
      <c r="K22" s="43" t="s">
        <v>71</v>
      </c>
      <c r="L22" s="43">
        <v>0</v>
      </c>
    </row>
    <row r="23" spans="1:12" ht="41.4" x14ac:dyDescent="0.25">
      <c r="A23" s="79"/>
      <c r="B23" s="77" t="s">
        <v>116</v>
      </c>
      <c r="C23" s="30" t="s">
        <v>18</v>
      </c>
      <c r="D23" s="31" t="s">
        <v>28</v>
      </c>
      <c r="E23" s="31" t="s">
        <v>20</v>
      </c>
      <c r="F23" s="32" t="s">
        <v>16</v>
      </c>
      <c r="G23" s="33">
        <v>1500000</v>
      </c>
      <c r="H23" s="33">
        <v>653400</v>
      </c>
      <c r="I23" s="48" t="s">
        <v>93</v>
      </c>
      <c r="J23" s="32">
        <v>10</v>
      </c>
      <c r="K23" s="32">
        <v>14</v>
      </c>
      <c r="L23" s="32">
        <v>80001</v>
      </c>
    </row>
    <row r="24" spans="1:12" ht="52.2" customHeight="1" x14ac:dyDescent="0.25">
      <c r="A24" s="79"/>
      <c r="B24" s="36" t="s">
        <v>118</v>
      </c>
      <c r="C24" s="25" t="s">
        <v>18</v>
      </c>
      <c r="D24" s="25" t="s">
        <v>28</v>
      </c>
      <c r="E24" s="26" t="s">
        <v>63</v>
      </c>
      <c r="F24" s="27" t="s">
        <v>16</v>
      </c>
      <c r="G24" s="28">
        <v>40000</v>
      </c>
      <c r="H24" s="28">
        <v>0</v>
      </c>
      <c r="I24" s="47" t="s">
        <v>96</v>
      </c>
      <c r="J24" s="27">
        <v>12</v>
      </c>
      <c r="K24" s="32">
        <v>12</v>
      </c>
      <c r="L24" s="27">
        <v>80200</v>
      </c>
    </row>
    <row r="25" spans="1:12" ht="68.400000000000006" customHeight="1" x14ac:dyDescent="0.25">
      <c r="A25" s="79"/>
      <c r="B25" s="36" t="s">
        <v>117</v>
      </c>
      <c r="C25" s="30" t="s">
        <v>18</v>
      </c>
      <c r="D25" s="31" t="s">
        <v>28</v>
      </c>
      <c r="E25" s="31" t="s">
        <v>63</v>
      </c>
      <c r="F25" s="32" t="s">
        <v>16</v>
      </c>
      <c r="G25" s="33">
        <v>140000</v>
      </c>
      <c r="H25" s="40">
        <v>171112.15</v>
      </c>
      <c r="I25" s="48" t="s">
        <v>96</v>
      </c>
      <c r="J25" s="32">
        <v>3</v>
      </c>
      <c r="K25" s="32">
        <v>3</v>
      </c>
      <c r="L25" s="32">
        <v>80200</v>
      </c>
    </row>
    <row r="26" spans="1:12" ht="101.4" customHeight="1" x14ac:dyDescent="0.25">
      <c r="A26" s="79" t="s">
        <v>72</v>
      </c>
      <c r="B26" s="36" t="s">
        <v>73</v>
      </c>
      <c r="C26" s="20" t="s">
        <v>22</v>
      </c>
      <c r="D26" s="20" t="s">
        <v>18</v>
      </c>
      <c r="E26" s="21" t="s">
        <v>20</v>
      </c>
      <c r="F26" s="22" t="s">
        <v>16</v>
      </c>
      <c r="G26" s="23">
        <v>1785000</v>
      </c>
      <c r="H26" s="38">
        <v>51110.400000000001</v>
      </c>
      <c r="I26" s="35" t="s">
        <v>98</v>
      </c>
      <c r="J26" s="22" t="s">
        <v>74</v>
      </c>
      <c r="K26" s="22" t="s">
        <v>107</v>
      </c>
      <c r="L26" s="22">
        <v>82200</v>
      </c>
    </row>
    <row r="27" spans="1:12" ht="99.6" customHeight="1" x14ac:dyDescent="0.25">
      <c r="A27" s="79"/>
      <c r="B27" s="36" t="s">
        <v>101</v>
      </c>
      <c r="C27" s="20" t="s">
        <v>22</v>
      </c>
      <c r="D27" s="21" t="s">
        <v>18</v>
      </c>
      <c r="E27" s="21" t="s">
        <v>20</v>
      </c>
      <c r="F27" s="22" t="s">
        <v>16</v>
      </c>
      <c r="G27" s="23">
        <v>330000</v>
      </c>
      <c r="H27" s="23">
        <v>1902241</v>
      </c>
      <c r="I27" s="35" t="s">
        <v>93</v>
      </c>
      <c r="J27" s="22" t="s">
        <v>75</v>
      </c>
      <c r="K27" s="22" t="s">
        <v>108</v>
      </c>
      <c r="L27" s="22">
        <v>82200</v>
      </c>
    </row>
    <row r="28" spans="1:12" ht="61.2" customHeight="1" x14ac:dyDescent="0.25">
      <c r="A28" s="79"/>
      <c r="B28" s="39" t="s">
        <v>102</v>
      </c>
      <c r="C28" s="30" t="s">
        <v>18</v>
      </c>
      <c r="D28" s="31" t="s">
        <v>28</v>
      </c>
      <c r="E28" s="31" t="s">
        <v>15</v>
      </c>
      <c r="F28" s="32" t="s">
        <v>103</v>
      </c>
      <c r="G28" s="33">
        <v>0</v>
      </c>
      <c r="H28" s="33">
        <v>7865</v>
      </c>
      <c r="I28" s="48" t="s">
        <v>97</v>
      </c>
      <c r="J28" s="32">
        <v>0</v>
      </c>
      <c r="K28" s="32">
        <v>0</v>
      </c>
      <c r="L28" s="32">
        <v>0</v>
      </c>
    </row>
    <row r="29" spans="1:12" ht="69" x14ac:dyDescent="0.25">
      <c r="A29" s="79"/>
      <c r="B29" s="36" t="s">
        <v>76</v>
      </c>
      <c r="C29" s="20" t="s">
        <v>22</v>
      </c>
      <c r="D29" s="20" t="s">
        <v>18</v>
      </c>
      <c r="E29" s="21" t="s">
        <v>20</v>
      </c>
      <c r="F29" s="22" t="s">
        <v>16</v>
      </c>
      <c r="G29" s="23">
        <v>473000</v>
      </c>
      <c r="H29" s="23">
        <v>813120</v>
      </c>
      <c r="I29" s="35" t="s">
        <v>98</v>
      </c>
      <c r="J29" s="22" t="s">
        <v>77</v>
      </c>
      <c r="K29" s="22" t="s">
        <v>109</v>
      </c>
      <c r="L29" s="22">
        <v>82200</v>
      </c>
    </row>
    <row r="30" spans="1:12" ht="41.4" x14ac:dyDescent="0.25">
      <c r="A30" s="36" t="s">
        <v>78</v>
      </c>
      <c r="B30" s="36" t="s">
        <v>79</v>
      </c>
      <c r="C30" s="20" t="s">
        <v>13</v>
      </c>
      <c r="D30" s="21" t="s">
        <v>28</v>
      </c>
      <c r="E30" s="21" t="s">
        <v>20</v>
      </c>
      <c r="F30" s="22" t="s">
        <v>16</v>
      </c>
      <c r="G30" s="23">
        <v>2000000</v>
      </c>
      <c r="H30" s="23">
        <v>1294154</v>
      </c>
      <c r="I30" s="35" t="s">
        <v>98</v>
      </c>
      <c r="J30" s="22" t="s">
        <v>80</v>
      </c>
      <c r="K30" s="22" t="s">
        <v>81</v>
      </c>
      <c r="L30" s="22">
        <v>80200</v>
      </c>
    </row>
    <row r="31" spans="1:12" ht="41.4" x14ac:dyDescent="0.25">
      <c r="A31" s="36" t="s">
        <v>82</v>
      </c>
      <c r="B31" s="34" t="s">
        <v>83</v>
      </c>
      <c r="C31" s="20" t="s">
        <v>22</v>
      </c>
      <c r="D31" s="20" t="s">
        <v>18</v>
      </c>
      <c r="E31" s="21" t="s">
        <v>84</v>
      </c>
      <c r="F31" s="22" t="s">
        <v>16</v>
      </c>
      <c r="G31" s="23">
        <v>1470000</v>
      </c>
      <c r="H31" s="23">
        <v>538450</v>
      </c>
      <c r="I31" s="35" t="s">
        <v>99</v>
      </c>
      <c r="J31" s="22" t="s">
        <v>85</v>
      </c>
      <c r="K31" s="22" t="s">
        <v>85</v>
      </c>
      <c r="L31" s="22">
        <v>80103</v>
      </c>
    </row>
    <row r="32" spans="1:12" ht="41.4" x14ac:dyDescent="0.25">
      <c r="A32" s="50" t="s">
        <v>86</v>
      </c>
      <c r="B32" s="51" t="s">
        <v>28</v>
      </c>
      <c r="C32" s="52" t="s">
        <v>22</v>
      </c>
      <c r="D32" s="76" t="s">
        <v>28</v>
      </c>
      <c r="E32" s="76" t="s">
        <v>28</v>
      </c>
      <c r="F32" s="76" t="s">
        <v>28</v>
      </c>
      <c r="G32" s="23">
        <v>550000</v>
      </c>
      <c r="H32" s="54">
        <v>0</v>
      </c>
      <c r="I32" s="23" t="s">
        <v>100</v>
      </c>
      <c r="J32" s="22">
        <v>0</v>
      </c>
      <c r="K32" s="53">
        <v>0</v>
      </c>
      <c r="L32" s="22">
        <v>0</v>
      </c>
    </row>
    <row r="33" spans="1:13" ht="18" customHeight="1" x14ac:dyDescent="0.25">
      <c r="A33" s="58" t="s">
        <v>104</v>
      </c>
      <c r="B33" s="67"/>
      <c r="C33" s="68"/>
      <c r="D33" s="69"/>
      <c r="E33" s="70"/>
      <c r="F33" s="64"/>
      <c r="G33" s="57">
        <f>G2+G4+G6+G8+G9+G10++G12+G13+G14+G16+G17+G18+G19+G20+G21+G22+G26+G27+G29+G30+G31+G32</f>
        <v>50182000</v>
      </c>
      <c r="H33" s="61">
        <f>H2+H4+H6+H8+H9+H10+H12+H13+H14+H16+H17+H18+H19+H20+H21+H22+H26+H27+H29+H30+H31+H32</f>
        <v>10200505.310000001</v>
      </c>
      <c r="I33" s="63"/>
      <c r="J33" s="64"/>
      <c r="K33" s="64"/>
      <c r="L33" s="64"/>
      <c r="M33" s="75"/>
    </row>
    <row r="34" spans="1:13" ht="18" customHeight="1" x14ac:dyDescent="0.25">
      <c r="A34" s="59" t="s">
        <v>105</v>
      </c>
      <c r="B34" s="67"/>
      <c r="C34" s="68"/>
      <c r="D34" s="69"/>
      <c r="E34" s="71"/>
      <c r="F34" s="64"/>
      <c r="G34" s="60">
        <f>G3+G5+G7+G11+G15+G23+G24+G25+G28</f>
        <v>7980000</v>
      </c>
      <c r="H34" s="61">
        <f>H3+H5+H7+H11+H15+H23+H24+H25+H28</f>
        <v>3425165.15</v>
      </c>
      <c r="I34" s="65"/>
      <c r="J34" s="66"/>
      <c r="K34" s="64"/>
      <c r="L34" s="64"/>
      <c r="M34" s="75"/>
    </row>
    <row r="35" spans="1:13" ht="30.6" customHeight="1" x14ac:dyDescent="0.25">
      <c r="A35" s="17" t="s">
        <v>106</v>
      </c>
      <c r="B35" s="17"/>
      <c r="C35" s="17"/>
      <c r="D35" s="17"/>
      <c r="E35" s="17"/>
      <c r="F35" s="17"/>
      <c r="G35" s="62">
        <f>SUBTOTAL(9,G33:G34)</f>
        <v>58162000</v>
      </c>
      <c r="H35" s="62">
        <f>SUBTOTAL(9,H33:H34)</f>
        <v>13625670.460000001</v>
      </c>
      <c r="I35" s="17"/>
      <c r="J35" s="17"/>
      <c r="K35" s="17"/>
      <c r="L35" s="17"/>
      <c r="M35" s="75"/>
    </row>
    <row r="36" spans="1:13" ht="14.4" x14ac:dyDescent="0.3">
      <c r="A36" s="49"/>
      <c r="B36" s="8"/>
      <c r="C36" s="15"/>
      <c r="D36" s="15"/>
      <c r="E36" s="6"/>
      <c r="F36" s="10"/>
      <c r="G36" s="56"/>
      <c r="H36" s="13"/>
      <c r="I36" s="13"/>
      <c r="J36" s="10"/>
      <c r="K36" s="10"/>
      <c r="L36" s="10"/>
    </row>
    <row r="37" spans="1:13" ht="14.4" x14ac:dyDescent="0.3">
      <c r="A37"/>
      <c r="B37" s="8"/>
      <c r="C37" s="15"/>
      <c r="D37" s="15"/>
      <c r="E37" s="6"/>
      <c r="F37" s="10"/>
      <c r="G37" s="10"/>
      <c r="H37" s="10"/>
      <c r="I37" s="10"/>
      <c r="J37" s="10"/>
      <c r="K37" s="10"/>
      <c r="L37" s="10"/>
    </row>
    <row r="38" spans="1:13" ht="14.4" x14ac:dyDescent="0.3">
      <c r="A38"/>
      <c r="B38" s="8"/>
      <c r="C38" s="15"/>
      <c r="D38" s="15"/>
      <c r="E38" s="14"/>
      <c r="F38" s="10"/>
      <c r="G38" s="10"/>
      <c r="H38" s="10"/>
      <c r="I38" s="10"/>
      <c r="J38" s="10"/>
      <c r="K38" s="10"/>
      <c r="L38" s="10"/>
    </row>
    <row r="39" spans="1:13" ht="14.4" x14ac:dyDescent="0.3">
      <c r="A39"/>
      <c r="B39" s="8"/>
      <c r="C39" s="15"/>
      <c r="D39" s="15"/>
      <c r="E39" s="6"/>
      <c r="F39" s="10"/>
      <c r="G39" s="10"/>
      <c r="H39" s="10"/>
      <c r="I39" s="10"/>
      <c r="J39" s="10"/>
      <c r="K39" s="10"/>
      <c r="L39" s="10"/>
    </row>
    <row r="40" spans="1:13" ht="14.4" x14ac:dyDescent="0.3">
      <c r="A40"/>
      <c r="B40" s="8"/>
      <c r="C40" s="15"/>
      <c r="D40" s="15"/>
      <c r="E40" s="6"/>
      <c r="F40" s="10"/>
      <c r="G40" s="10"/>
      <c r="H40" s="10"/>
      <c r="I40" s="10"/>
      <c r="J40" s="10"/>
      <c r="K40" s="10"/>
      <c r="L40" s="10"/>
    </row>
    <row r="41" spans="1:13" ht="14.4" x14ac:dyDescent="0.3">
      <c r="A41"/>
      <c r="C41" s="15"/>
      <c r="D41" s="15"/>
      <c r="E41" s="6"/>
      <c r="F41" s="10"/>
      <c r="G41" s="10"/>
      <c r="H41" s="10"/>
      <c r="I41" s="10"/>
      <c r="J41" s="10"/>
      <c r="K41" s="10"/>
      <c r="L41" s="10"/>
    </row>
    <row r="42" spans="1:13" ht="14.4" x14ac:dyDescent="0.3">
      <c r="A42"/>
      <c r="B42" s="8"/>
      <c r="C42" s="15"/>
      <c r="D42" s="15"/>
      <c r="E42" s="6"/>
      <c r="F42" s="10"/>
      <c r="G42" s="10"/>
      <c r="H42" s="10"/>
      <c r="I42" s="10"/>
      <c r="J42" s="10"/>
      <c r="K42" s="10"/>
      <c r="L42" s="10"/>
    </row>
    <row r="43" spans="1:13" ht="14.4" x14ac:dyDescent="0.3">
      <c r="A43"/>
      <c r="B43" s="8"/>
      <c r="C43" s="15"/>
      <c r="D43" s="15"/>
      <c r="E43" s="6"/>
      <c r="F43" s="10"/>
      <c r="G43" s="10"/>
      <c r="H43" s="10"/>
      <c r="I43" s="10"/>
      <c r="J43" s="10"/>
      <c r="K43" s="10"/>
      <c r="L43" s="10"/>
    </row>
    <row r="44" spans="1:13" x14ac:dyDescent="0.25">
      <c r="B44" s="55"/>
    </row>
  </sheetData>
  <autoFilter ref="C1:C43"/>
  <mergeCells count="6">
    <mergeCell ref="B2:B3"/>
    <mergeCell ref="A12:A19"/>
    <mergeCell ref="A2:A9"/>
    <mergeCell ref="A26:A29"/>
    <mergeCell ref="A10:A11"/>
    <mergeCell ref="A21:A25"/>
  </mergeCells>
  <pageMargins left="0.70866141732283472" right="0.70866141732283472" top="0.78740157480314965" bottom="0.78740157480314965" header="0.31496062992125984" footer="0.31496062992125984"/>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Manager/>
  <Company>CRR.CZ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 Toit Petra</dc:creator>
  <cp:keywords/>
  <dc:description/>
  <cp:lastModifiedBy>Martina Juřicová</cp:lastModifiedBy>
  <cp:revision/>
  <dcterms:created xsi:type="dcterms:W3CDTF">2019-08-19T14:21:04Z</dcterms:created>
  <dcterms:modified xsi:type="dcterms:W3CDTF">2021-03-19T13:51:06Z</dcterms:modified>
  <cp:category/>
  <cp:contentStatus/>
</cp:coreProperties>
</file>