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  <Override PartName="/xl/documenttasks/documenttask1.xml" ContentType="application/vnd.ms-excel.documenttask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J:\SF\IROP\29 - Publicita\Komunikační plán IROP\RKoP 2022\1 RKoP IROP\3 Vyhodnocení RKoP IROP 2022\"/>
    </mc:Choice>
  </mc:AlternateContent>
  <bookViews>
    <workbookView xWindow="0" yWindow="0" windowWidth="28800" windowHeight="13635"/>
  </bookViews>
  <sheets>
    <sheet name="List1" sheetId="1" r:id="rId1"/>
  </sheets>
  <definedNames>
    <definedName name="_xlnm._FilterDatabase" localSheetId="0" hidden="1">List1!$A$2:$M$2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3" i="1" l="1"/>
  <c r="G33" i="1"/>
  <c r="G32" i="1" l="1"/>
  <c r="H32" i="1"/>
  <c r="H34" i="1" s="1"/>
  <c r="G34" i="1" l="1"/>
</calcChain>
</file>

<file path=xl/sharedStrings.xml><?xml version="1.0" encoding="utf-8"?>
<sst xmlns="http://schemas.openxmlformats.org/spreadsheetml/2006/main" count="277" uniqueCount="137">
  <si>
    <t>Aktivita</t>
  </si>
  <si>
    <t>Stručný popis</t>
  </si>
  <si>
    <t>Garant</t>
  </si>
  <si>
    <t>Spolupracující subjekt</t>
  </si>
  <si>
    <t>Cílová skupina</t>
  </si>
  <si>
    <t>Období realizace</t>
  </si>
  <si>
    <t>Plánované výdaje v Kč vč. DPH</t>
  </si>
  <si>
    <t>Skutečné výdaje v Kč vč. DPH</t>
  </si>
  <si>
    <t>Plánovný výstup</t>
  </si>
  <si>
    <t>Realizovaný výstup</t>
  </si>
  <si>
    <t>Indikátor</t>
  </si>
  <si>
    <t>Komunikační cíle a priority</t>
  </si>
  <si>
    <t>Komunikační téma</t>
  </si>
  <si>
    <t>Kampaň -  Direct e-mail cílený na potenciální žadatele</t>
  </si>
  <si>
    <t xml:space="preserve">E-mail s informacemi rozeslaný na ponteciální žadatele, jehož cílem je představit oblasti podpory IROP a nasměrovat adresáty na web IROP. Aktivita nebyla realizována z důvodu duplicity aktivity realizované Centrem vlastními silami. </t>
  </si>
  <si>
    <t>ŘO IROP</t>
  </si>
  <si>
    <t>CRR</t>
  </si>
  <si>
    <t>Žadatelé, potenciální žadatelé</t>
  </si>
  <si>
    <t>2. čtvrtletí 2022</t>
  </si>
  <si>
    <t>soubor mediální kampaň (1)</t>
  </si>
  <si>
    <t>soubor mediální kampaň (0)</t>
  </si>
  <si>
    <t>II - rovina programová - KP2, KP3</t>
  </si>
  <si>
    <t>Výzvy IROP 2021-2027</t>
  </si>
  <si>
    <t xml:space="preserve">Kampaň Regiony nás baví (RNB) </t>
  </si>
  <si>
    <t>Jde o navazující aktivitu ke kampani "Regiony nás baví", tedy prezentace úspěšně zrealizovaných projektů IROP (průběžné plnění microsite RNB obsahem, podpůrné kampaně, soutěže atd.).</t>
  </si>
  <si>
    <t xml:space="preserve">MMR </t>
  </si>
  <si>
    <t>Veřejnost (občané ČR 15+)</t>
  </si>
  <si>
    <t>1. – 4. čtvrtletí 2022</t>
  </si>
  <si>
    <t>I, II, III – rovina obecná, programová, projektová, KP1, KP3, KP4</t>
  </si>
  <si>
    <t>Projekty IROP 2014-2020</t>
  </si>
  <si>
    <t>Propagace na sociální sítích</t>
  </si>
  <si>
    <t>FB a YT - pravidelná propagace prostřednictvím úspěšně realizovaných projektů (animace, soutěže, kampaně). důvod nečerpání: ukončení smlouvy s dodavatelem z důvodu opakovaného neplnění ze smluv a následného uplatnění pokut, (nedošlo k proplacení části faktur). Nový dodavatel spravoval profily od července (FB), resp. srpna (YT), část roku byla aktivita realizována vlastními silami.</t>
  </si>
  <si>
    <t>soubor sociální sítě  (1)</t>
  </si>
  <si>
    <t>I,III – rovina obecná, projektová, KP1, KP4</t>
  </si>
  <si>
    <t xml:space="preserve">Spolupráce s NPÚ </t>
  </si>
  <si>
    <t>Závěrečná fáze umístění 18 framů na památkách NPÚ podpořených z IROP.</t>
  </si>
  <si>
    <t>NPÚ</t>
  </si>
  <si>
    <t>Kampaň ŘO IROP</t>
  </si>
  <si>
    <t xml:space="preserve">Tisková a on-line kampaň představující přínosy podpory REACT-EU cílená v regionálních tištěných periodikách. V roce 2022 probíhaly přípravy, soutěžení dodavatele a rovněž došlo k úpravě kampaně na 2 části (zvlášť tisk a on-line). Aktivita bude realizována v roce 2023. </t>
  </si>
  <si>
    <t>MZdr.</t>
  </si>
  <si>
    <t>3. - 4. čtvrtletí 2022</t>
  </si>
  <si>
    <t>REACT-EU</t>
  </si>
  <si>
    <t xml:space="preserve">Mediální kampaň v tisku -  pokračující aktivita z roku 2021. Byla zahájena menší kampaň v tisku s přesahem do on-line. Jedná se o inzertní texty o projektech v regionálních mutacích Deníku a jeho on-line verzi. V regionální mutaci byly představeny projekty z daného kraje. Texty pro kampaň jsou připravovány v rámci PR textů. 2/3 kampaně byly zrealizovány v roce 2022, kdy byla kampaň uhrazena. </t>
  </si>
  <si>
    <t xml:space="preserve">Inzerce v regionálním tisku </t>
  </si>
  <si>
    <t>Inzerce v regionálním tisku s propojením do online - propagace realizovaných projektů IROP v jednotlivých regionech ČR; texty budou psané jednoduchým a srozumitelným jazykem určeným pro širokou veřejnost.  Aktivita nebyla realizována. Obdobnou aktivitu realizoval NOK a ŘO.</t>
  </si>
  <si>
    <t> </t>
  </si>
  <si>
    <t>Žadatelé, potenciání žadatelé, příjemci, veřejnost (občané ČR 15+)</t>
  </si>
  <si>
    <t>NR</t>
  </si>
  <si>
    <t>Projekty IROP 2014-2020, REACT-EU</t>
  </si>
  <si>
    <t>Soutěž ŘO IROP</t>
  </si>
  <si>
    <t>Soutěž za účelem zvyšení povědomí o IROP atraktivnějším způsobem. Plánovaná soutěž s jarním a podzimním  načasováním nebyla zrealizována z důvodu nepřihlášení se dodavatelů do VZ nebo nabídka dodavatele nesplňovala podmínky VŘ. Realizace aktivity pokračuje v roce 2023.</t>
  </si>
  <si>
    <t>soubor soutěže (1)</t>
  </si>
  <si>
    <t>soubor soutěže (0)</t>
  </si>
  <si>
    <t>Putovní výstava</t>
  </si>
  <si>
    <t>Výstava představuje podpořené projekty z IROP. Výrobu stojanů s fotografiemi a jejich převoz bude zajišťovat externí dodavatel. Navýšení bylo způsobeno realizací druhé kolekce "ocenění" ke stávající kolekci projektů "před a po".</t>
  </si>
  <si>
    <t>soubor putovní výstava (1)</t>
  </si>
  <si>
    <t>Výroční konference</t>
  </si>
  <si>
    <t>Akce slouží k představení IROP a jeho výsledků a jako platforma pro sdílení zkušeností v oblasti realizace projektů - každoročně tematicky zaměřeno na jednu vybranou oblast IROP, tentokrát REACT-EU za účasti jednotlivých složek IZS, Ministerstva zdravotnictví a Ministerstva práce a sociálních věcí. Účast činila 50 osob. Část programu byla realizována ve veřejnosti nepřístupném areálu výcvikového a vzdělávacího střediska UPO Velké Poříčí. Úspora byla způsobena nízkými cenami v místě realizace  a spoluprací s HZS ČR.</t>
  </si>
  <si>
    <t>Žadatelé, potenciální žadatelé, příjemci</t>
  </si>
  <si>
    <t>3. – 4. čtvrtletí 2022</t>
  </si>
  <si>
    <t>výroční konference (1)</t>
  </si>
  <si>
    <t>Projekty IROP 2014-2020, Výzvy IROP 2021-2027</t>
  </si>
  <si>
    <t>Regionální výroční konference CRR</t>
  </si>
  <si>
    <t xml:space="preserve">Výroční konference CRR - regionální semináře CRR zacílené na představení výsledků programového období 2014-2020 a novinek nového programového období 2021-2027. Centrum uspořádalo sérii 50 seminářů pod názvem IROP TOUR. Semináře se konaly po celé ČR a kladly si na cíl představit primárně dotační možnosti v novém programovém období a nastínit žadatelům nejdůležitější rozdíly mezi IROP1 a IROP2. </t>
  </si>
  <si>
    <t>1. - 4. čtvrtlení 2022</t>
  </si>
  <si>
    <t>soubor akcí (1)</t>
  </si>
  <si>
    <t>Tiskové zprávy</t>
  </si>
  <si>
    <t xml:space="preserve">Služby externího dodavatele zaměřené na tiskové zprávy a PR texty dle zadání ŘO IROP. Texty budou zaměřené na propagaci a představení  projektů a výsledků IROP 2014-2020, REACT-EU, výzev IROP 2021-2027.Texty budou využity na webu IROP a poskytnuty OKM. </t>
  </si>
  <si>
    <t>OKM MMR</t>
  </si>
  <si>
    <t>média, potenciální žadatelé, žadatelé</t>
  </si>
  <si>
    <t>TZ a PR texty          (150 000)</t>
  </si>
  <si>
    <t>TZ a PR texty (159 720)</t>
  </si>
  <si>
    <t>Projekty IROP 2014-2020, Výzvy IROP 2021-2027, REACT-EU</t>
  </si>
  <si>
    <t>Setkání s novináři</t>
  </si>
  <si>
    <t>Setkání ministra nebo náměstka s novináři za účelem představení výsledků IROP 2014-2020, REACT-EU, výzev IROP 2021-2027 a přenos poskytnutých informací přes novináře dále do médií. Byla zrealizována 1 tisková konference k příležitosti spuštění IROP dne 5. 8. 2022</t>
  </si>
  <si>
    <t>média, veřejnost</t>
  </si>
  <si>
    <t>1. - 4. čtvrtletí 2022</t>
  </si>
  <si>
    <t>2 setkání</t>
  </si>
  <si>
    <t>1 setkání</t>
  </si>
  <si>
    <t>Konzultační servis</t>
  </si>
  <si>
    <t xml:space="preserve">On-line nástroj sloužící k zodpovídání dotazů žadatelů o dotaci. Umožňuje evidenci všech dotazů a odpovědí a tím poskytovat stejné informace tazatelům napříč kraji. Aktivita není hrazena z prostředků TP IROP. </t>
  </si>
  <si>
    <t>4 023 zodpověze- ných dotazů</t>
  </si>
  <si>
    <t>I, II – rovina obecná, programová, KP1, KP2, KP3</t>
  </si>
  <si>
    <t>Semináře pro žadatele a příjemce</t>
  </si>
  <si>
    <t xml:space="preserve">Semináře a workshopy - centrální a regionální semináře pro žadatele, potenciální příjemce a příjemce k vyhlášeným výzvám IROP, tematické workshopy dle potřeby. Celkem 19 seminářů ŘO se zúčastnilo 486 účastníků. Vzhledem k tomu, že semináře byly realizovány především on-line formou v prostorách MMR, byly náklady na ně minimální. Semináře a workshopy CRR byly hrazeny z jiných zdrojů. </t>
  </si>
  <si>
    <t>ŘO IROP a CRR</t>
  </si>
  <si>
    <t>2. - 4. čtvrtletí 2022</t>
  </si>
  <si>
    <t>25 centrálních seminářů pro žadatele  78 seminářů a workshopů (CRR)</t>
  </si>
  <si>
    <t>19 centrálních seminářů pro žadatele      78 seminářů a workshopů (CRR)</t>
  </si>
  <si>
    <t>Web IROP</t>
  </si>
  <si>
    <t>Provoz webových stránek včetně optimalizace redakčního prostředí, rozšíření funkcionalit, zlepšení uživatelského rozhraní apod. Celkové náklady zahrnují licenci CMS, programátorské a redakční práce, servisní služby, helpdesk apod. Náklady na programátorské a redakční práce, servisní služby a helpdesk se odvíjí od počtu odpracovaných hodin.</t>
  </si>
  <si>
    <t>web IROP (1 300 200)</t>
  </si>
  <si>
    <t>web IROP (886 204)</t>
  </si>
  <si>
    <t>I, II, III – rovina obecná, programová, projektová, KP1, KP2, KP3, KP4</t>
  </si>
  <si>
    <t>Web Centrum</t>
  </si>
  <si>
    <t xml:space="preserve">Uveřejňování informací pro žadatelé a příjemce, přejímání informací z webu IROP, tvorba vlastního obsahu. Aktivita není hrazena z prostředků TP IROP. </t>
  </si>
  <si>
    <t xml:space="preserve">Fotografie </t>
  </si>
  <si>
    <t>Fotografické služby - fotografický materiál bude využit do dalších propagačních materiálů IROP (brožury, letáky, webové stránky propagující úspěšné projekty, FB, Newsletter). Výběr projektů k nafocení bude realizován ve spolupráci obou subjektů. ŘO IROP: nafoceno bylo 82 projektů a 1 akce. CRR: Centrum v minulém roce ukončilo smlouvu s dodavatelem fotografických prací z důvodu nekvalitního plnění. Nová smlouva byla vysoutěžena začátkem roku 2023.</t>
  </si>
  <si>
    <t>fotografické služby (360 000)</t>
  </si>
  <si>
    <t>fotografické služby (0)</t>
  </si>
  <si>
    <t>fotografické služby (808 500)</t>
  </si>
  <si>
    <t>fotografické služby (806 465)</t>
  </si>
  <si>
    <t>Tisk</t>
  </si>
  <si>
    <t xml:space="preserve">Tiskařské služby - zajištění tisku dle aktuálních potřeb, např. prezentace nového programového období, letáky na aktuální témata  atd. ŘO IROP: aktivita je realizována z interních zdrojů reprografie MMR. CRR: Pro potřeby IROP TOUR bylo vytištěno celkem 24 typů letáků IROP v celkovém množství 21 120 ks. </t>
  </si>
  <si>
    <t>tiskařské služby (200 000)</t>
  </si>
  <si>
    <t>tiskařské služby        (204 756,20)</t>
  </si>
  <si>
    <t>tiskařské služby (550 000)</t>
  </si>
  <si>
    <t>tiskařské služby (0)</t>
  </si>
  <si>
    <t>Videoreportáže</t>
  </si>
  <si>
    <t xml:space="preserve">Pořízení krátkých videí o délce do 3 minut, rozhovor s příjemci dotace a uživateli výsledného projektu, záběry projektu. Cílem je vytvořit dostatečnou zásobu videoreportáží. Bylo pořízeno 12 videoreportáží projektů. </t>
  </si>
  <si>
    <t>soubor videoreportáží (1)</t>
  </si>
  <si>
    <t>I, III – rovina obecná, projektová, KP1, KP4</t>
  </si>
  <si>
    <t>Projekty IROP 2014-2021</t>
  </si>
  <si>
    <t xml:space="preserve">Grafické služby </t>
  </si>
  <si>
    <t>Grafické služby - grafické zpracovaní materiálů dle potřeb IROP a CRR; různé formáty, např. plakáty, letáky, infografiky, brožury atd. dle potřeb IROP). Cílem je zajištění jednotné linie grafické prezentace IROP, kontinuita při tvorbě propagačních materiálů IROP a zefektivnění a plynulost dodávek grafických prací dle aktuálních potřeb IROP. Důvod nečerpání: ukončení smlouvy s dodavatelem z důvodu opakovaného neplnění ze smluv a následná prodleva do vysoutěžení nové firmy. Konkrétně byly realizovány propagační materiály (např. factsheet, leták, pozvánka, návrhy PP apod.), aktualizace šablon apod. PdT: Centrum vytvořilo celkem 24 letáků IROP, pozvánky, obrazy projektů, návrhy PP atd.</t>
  </si>
  <si>
    <t>grafické služby      (2 200 000)</t>
  </si>
  <si>
    <t>grafické služby       (344 813,7)</t>
  </si>
  <si>
    <t>grafické služby (300 000)</t>
  </si>
  <si>
    <t>grafické služby (143 748)</t>
  </si>
  <si>
    <t xml:space="preserve">Propagační předměty </t>
  </si>
  <si>
    <t>Slouží jako dárek pro výherce soutěží a ke zvyšování povědomí o IROP a budování pozitivního vnímání značky IROP a evropskách dotací jako celku. ŘO IROP: za rok 2022 bylo pořízeno 8 unikátních druhů PP. Důvodem nenaplnění MU a nízkého čerpání fin. prostředků bylo rozpočtové provizorium, opakované vyhlašování MT a následné rušení těchto MT kvůli nekvalitnímu zboží (předložené vzorky neodpovídaly požadované specifikaci).</t>
  </si>
  <si>
    <t>unikátní propagační materiály (30)</t>
  </si>
  <si>
    <t>unikátní propagační materiály (8)</t>
  </si>
  <si>
    <t>unikátní propagační materiály (6)</t>
  </si>
  <si>
    <t>Ad hoc aktivity</t>
  </si>
  <si>
    <t xml:space="preserve">Ad hoc komunikační aktivity, které se nedaly během přípravy RKoP 2022 předvídat. ŘO IROP: Žádné takovéto aktivity nenastaly. CRR: V rámci reorganizace vzniklo nové Oddělení komunikace, za tímto účelem byla realizovaná nová aktivita, která spočívala v zajištění PR služeb agentury s cílem efektivního nastavení publicity IROP na začátku nového programového období a vytvoření celkové koncepce publicity IROP v rámci Centra. </t>
  </si>
  <si>
    <t>nebylo realizováno</t>
  </si>
  <si>
    <t>PR služby (417 760)</t>
  </si>
  <si>
    <t>Celkem</t>
  </si>
  <si>
    <t>Legenda</t>
  </si>
  <si>
    <t>Aktivita zrealizována ŘO IROP</t>
  </si>
  <si>
    <t>Aktivita zrealizována Centrem</t>
  </si>
  <si>
    <t>Aktivita, která se v roce 2022 nerealizovala.</t>
  </si>
  <si>
    <t>Pozn.: Aktivity, které byly v roce 2022 zahájeny, avšak pokračují v dalším roce, jsou označeny jako zrealizované.</t>
  </si>
  <si>
    <t>Příloha č. 1 Tabulka Vyhodnocení RKoP IROP 2022</t>
  </si>
  <si>
    <t xml:space="preserve">Celkem Centrum </t>
  </si>
  <si>
    <t xml:space="preserve">Celkem ŘO IROP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</si>
</sst>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6" formatCode="_-* #,##0.00\ [$Kč-405]_-;\-* #,##0.00\ [$Kč-405]_-;_-* &quot;-&quot;??\ [$Kč-405]_-;_-@_-"/>
  </numFmts>
  <fonts count="7">
    <font>
      <sz val="11"/>
      <color theme="1"/>
      <name val="Calibri"/>
      <family val="2"/>
      <scheme val="minor"/>
    </font>
    <font>
      <sz val="10"/>
      <color rgb="FF000000"/>
      <name val="Arial"/>
    </font>
    <font>
      <b/>
      <sz val="11"/>
      <color rgb="FFFFFFFF"/>
      <name val="Arial"/>
    </font>
    <font>
      <sz val="10"/>
      <color rgb="FF000000"/>
      <name val="Roboto"/>
    </font>
    <font>
      <b/>
      <sz val="12"/>
      <color rgb="FF000000"/>
      <name val="Calibri"/>
    </font>
    <font>
      <b/>
      <sz val="10"/>
      <color rgb="FF000000"/>
      <name val="Arial"/>
    </font>
    <font>
      <sz val="11"/>
      <color rgb="FF000000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rgb="FF1D71B8"/>
        <bgColor rgb="FF1D71B8"/>
      </patternFill>
    </fill>
    <fill>
      <patternFill patternType="solid">
        <fgColor rgb="FF6FA8DC"/>
        <bgColor rgb="FF6FA8DC"/>
      </patternFill>
    </fill>
    <fill>
      <patternFill patternType="solid">
        <fgColor rgb="FFCFE2F3"/>
        <bgColor rgb="FFCFE2F3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rgb="FF9BC2E6"/>
        <bgColor indexed="64"/>
      </patternFill>
    </fill>
  </fills>
  <borders count="56">
    <border>
      <left/>
      <right/>
      <top/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ck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ck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ck">
        <color rgb="FF000000"/>
      </right>
      <top/>
      <bottom style="medium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/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168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4" fillId="0" borderId="0" xfId="0" applyFont="1"/>
    <xf numFmtId="0" fontId="1" fillId="4" borderId="1" xfId="0" applyFont="1" applyFill="1" applyBorder="1" applyAlignment="1">
      <alignment vertical="center" wrapText="1"/>
    </xf>
    <xf numFmtId="0" fontId="1" fillId="4" borderId="24" xfId="0" applyFont="1" applyFill="1" applyBorder="1" applyAlignment="1">
      <alignment vertical="center" wrapText="1"/>
    </xf>
    <xf numFmtId="0" fontId="1" fillId="0" borderId="4" xfId="0" applyFont="1" applyBorder="1" applyAlignment="1">
      <alignment vertical="top" wrapText="1"/>
    </xf>
    <xf numFmtId="0" fontId="1" fillId="0" borderId="9" xfId="0" applyFont="1" applyBorder="1" applyAlignment="1">
      <alignment vertical="top" wrapText="1"/>
    </xf>
    <xf numFmtId="0" fontId="1" fillId="0" borderId="23" xfId="0" applyFont="1" applyBorder="1" applyAlignment="1">
      <alignment vertical="top" wrapText="1"/>
    </xf>
    <xf numFmtId="0" fontId="1" fillId="0" borderId="4" xfId="0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1" fillId="0" borderId="23" xfId="0" applyFont="1" applyBorder="1" applyAlignment="1">
      <alignment vertical="center" wrapText="1"/>
    </xf>
    <xf numFmtId="0" fontId="3" fillId="5" borderId="23" xfId="0" applyFont="1" applyFill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1" fillId="0" borderId="20" xfId="0" applyFont="1" applyBorder="1" applyAlignment="1">
      <alignment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6" borderId="9" xfId="0" applyFont="1" applyFill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7" borderId="23" xfId="0" applyFont="1" applyFill="1" applyBorder="1" applyAlignment="1">
      <alignment vertical="top" wrapText="1"/>
    </xf>
    <xf numFmtId="0" fontId="1" fillId="7" borderId="23" xfId="0" applyFont="1" applyFill="1" applyBorder="1" applyAlignment="1">
      <alignment horizontal="center" vertical="center" wrapText="1"/>
    </xf>
    <xf numFmtId="0" fontId="1" fillId="7" borderId="23" xfId="0" applyFont="1" applyFill="1" applyBorder="1" applyAlignment="1">
      <alignment vertical="center" wrapText="1"/>
    </xf>
    <xf numFmtId="0" fontId="1" fillId="7" borderId="22" xfId="0" applyFont="1" applyFill="1" applyBorder="1" applyAlignment="1">
      <alignment horizontal="center" vertical="center" wrapText="1"/>
    </xf>
    <xf numFmtId="0" fontId="5" fillId="3" borderId="29" xfId="0" applyFont="1" applyFill="1" applyBorder="1" applyAlignment="1">
      <alignment horizontal="left" vertical="center" wrapText="1"/>
    </xf>
    <xf numFmtId="0" fontId="5" fillId="3" borderId="31" xfId="0" applyFont="1" applyFill="1" applyBorder="1" applyAlignment="1">
      <alignment vertical="center" wrapText="1"/>
    </xf>
    <xf numFmtId="0" fontId="5" fillId="3" borderId="32" xfId="0" applyFont="1" applyFill="1" applyBorder="1" applyAlignment="1">
      <alignment vertical="center" wrapText="1"/>
    </xf>
    <xf numFmtId="0" fontId="6" fillId="0" borderId="0" xfId="0" applyFont="1"/>
    <xf numFmtId="0" fontId="6" fillId="8" borderId="13" xfId="0" applyFont="1" applyFill="1" applyBorder="1"/>
    <xf numFmtId="0" fontId="6" fillId="9" borderId="13" xfId="0" applyFont="1" applyFill="1" applyBorder="1"/>
    <xf numFmtId="0" fontId="1" fillId="7" borderId="2" xfId="0" applyFont="1" applyFill="1" applyBorder="1" applyAlignment="1">
      <alignment vertical="top" wrapText="1"/>
    </xf>
    <xf numFmtId="0" fontId="1" fillId="7" borderId="2" xfId="0" applyFont="1" applyFill="1" applyBorder="1" applyAlignment="1">
      <alignment horizontal="center" vertical="center" wrapText="1"/>
    </xf>
    <xf numFmtId="0" fontId="1" fillId="7" borderId="2" xfId="0" applyFont="1" applyFill="1" applyBorder="1" applyAlignment="1">
      <alignment vertical="center" wrapText="1"/>
    </xf>
    <xf numFmtId="0" fontId="1" fillId="7" borderId="19" xfId="0" applyFont="1" applyFill="1" applyBorder="1" applyAlignment="1">
      <alignment horizontal="center" vertical="center" wrapText="1"/>
    </xf>
    <xf numFmtId="0" fontId="1" fillId="7" borderId="7" xfId="0" applyFont="1" applyFill="1" applyBorder="1" applyAlignment="1">
      <alignment vertical="center" wrapText="1"/>
    </xf>
    <xf numFmtId="0" fontId="1" fillId="7" borderId="7" xfId="0" applyFont="1" applyFill="1" applyBorder="1" applyAlignment="1">
      <alignment horizontal="center" vertical="center" wrapText="1"/>
    </xf>
    <xf numFmtId="0" fontId="1" fillId="10" borderId="4" xfId="0" applyFont="1" applyFill="1" applyBorder="1" applyAlignment="1">
      <alignment vertical="top" wrapText="1"/>
    </xf>
    <xf numFmtId="0" fontId="1" fillId="10" borderId="4" xfId="0" applyFont="1" applyFill="1" applyBorder="1" applyAlignment="1">
      <alignment horizontal="center" vertical="center" wrapText="1"/>
    </xf>
    <xf numFmtId="0" fontId="1" fillId="10" borderId="4" xfId="0" applyFont="1" applyFill="1" applyBorder="1" applyAlignment="1">
      <alignment vertical="center" wrapText="1"/>
    </xf>
    <xf numFmtId="0" fontId="1" fillId="10" borderId="10" xfId="0" applyFont="1" applyFill="1" applyBorder="1" applyAlignment="1">
      <alignment horizontal="center" vertical="center" wrapText="1"/>
    </xf>
    <xf numFmtId="0" fontId="1" fillId="10" borderId="20" xfId="0" applyFont="1" applyFill="1" applyBorder="1" applyAlignment="1">
      <alignment vertical="center" wrapText="1"/>
    </xf>
    <xf numFmtId="2" fontId="1" fillId="0" borderId="0" xfId="0" applyNumberFormat="1" applyFont="1"/>
    <xf numFmtId="2" fontId="0" fillId="0" borderId="0" xfId="0" applyNumberFormat="1"/>
    <xf numFmtId="164" fontId="1" fillId="7" borderId="2" xfId="0" applyNumberFormat="1" applyFont="1" applyFill="1" applyBorder="1" applyAlignment="1">
      <alignment horizontal="center" vertical="center"/>
    </xf>
    <xf numFmtId="164" fontId="1" fillId="0" borderId="4" xfId="0" applyNumberFormat="1" applyFont="1" applyBorder="1" applyAlignment="1">
      <alignment horizontal="center" vertical="center" wrapText="1"/>
    </xf>
    <xf numFmtId="164" fontId="1" fillId="10" borderId="4" xfId="0" applyNumberFormat="1" applyFont="1" applyFill="1" applyBorder="1" applyAlignment="1">
      <alignment horizontal="center" vertical="center" wrapText="1"/>
    </xf>
    <xf numFmtId="164" fontId="1" fillId="0" borderId="9" xfId="0" applyNumberFormat="1" applyFont="1" applyBorder="1" applyAlignment="1">
      <alignment horizontal="center" vertical="center" wrapText="1"/>
    </xf>
    <xf numFmtId="164" fontId="1" fillId="7" borderId="23" xfId="0" applyNumberFormat="1" applyFont="1" applyFill="1" applyBorder="1" applyAlignment="1">
      <alignment horizontal="center" vertical="center" wrapText="1"/>
    </xf>
    <xf numFmtId="164" fontId="1" fillId="0" borderId="23" xfId="0" applyNumberFormat="1" applyFont="1" applyBorder="1" applyAlignment="1">
      <alignment horizontal="center" vertical="center"/>
    </xf>
    <xf numFmtId="164" fontId="1" fillId="0" borderId="23" xfId="0" applyNumberFormat="1" applyFont="1" applyBorder="1" applyAlignment="1">
      <alignment horizontal="center" vertical="center" wrapText="1"/>
    </xf>
    <xf numFmtId="164" fontId="1" fillId="0" borderId="27" xfId="0" applyNumberFormat="1" applyFont="1" applyBorder="1" applyAlignment="1">
      <alignment horizontal="center" vertical="center" wrapText="1"/>
    </xf>
    <xf numFmtId="164" fontId="1" fillId="0" borderId="18" xfId="0" applyNumberFormat="1" applyFont="1" applyBorder="1" applyAlignment="1">
      <alignment horizontal="center" vertical="center" wrapText="1"/>
    </xf>
    <xf numFmtId="0" fontId="1" fillId="10" borderId="9" xfId="0" applyFont="1" applyFill="1" applyBorder="1" applyAlignment="1">
      <alignment vertical="top" wrapText="1"/>
    </xf>
    <xf numFmtId="0" fontId="1" fillId="10" borderId="9" xfId="0" applyFont="1" applyFill="1" applyBorder="1" applyAlignment="1">
      <alignment horizontal="center" vertical="center" wrapText="1"/>
    </xf>
    <xf numFmtId="0" fontId="1" fillId="10" borderId="9" xfId="0" applyFont="1" applyFill="1" applyBorder="1" applyAlignment="1">
      <alignment vertical="center" wrapText="1"/>
    </xf>
    <xf numFmtId="0" fontId="1" fillId="10" borderId="27" xfId="0" applyFont="1" applyFill="1" applyBorder="1" applyAlignment="1">
      <alignment vertical="top" wrapText="1"/>
    </xf>
    <xf numFmtId="0" fontId="1" fillId="10" borderId="27" xfId="0" applyFont="1" applyFill="1" applyBorder="1" applyAlignment="1">
      <alignment horizontal="center" vertical="center" wrapText="1"/>
    </xf>
    <xf numFmtId="0" fontId="1" fillId="10" borderId="27" xfId="0" applyFont="1" applyFill="1" applyBorder="1" applyAlignment="1">
      <alignment vertical="center" wrapText="1"/>
    </xf>
    <xf numFmtId="0" fontId="1" fillId="10" borderId="28" xfId="0" applyFont="1" applyFill="1" applyBorder="1" applyAlignment="1">
      <alignment horizontal="center" vertical="center" wrapText="1"/>
    </xf>
    <xf numFmtId="0" fontId="1" fillId="10" borderId="23" xfId="0" applyFont="1" applyFill="1" applyBorder="1" applyAlignment="1">
      <alignment vertical="top" wrapText="1"/>
    </xf>
    <xf numFmtId="0" fontId="1" fillId="10" borderId="23" xfId="0" applyFont="1" applyFill="1" applyBorder="1" applyAlignment="1">
      <alignment horizontal="center" vertical="center" wrapText="1"/>
    </xf>
    <xf numFmtId="0" fontId="1" fillId="10" borderId="23" xfId="0" applyFont="1" applyFill="1" applyBorder="1" applyAlignment="1">
      <alignment vertical="center" wrapText="1"/>
    </xf>
    <xf numFmtId="0" fontId="1" fillId="10" borderId="25" xfId="0" applyFont="1" applyFill="1" applyBorder="1" applyAlignment="1">
      <alignment horizontal="center" vertical="center" wrapText="1"/>
    </xf>
    <xf numFmtId="0" fontId="3" fillId="10" borderId="9" xfId="0" applyFont="1" applyFill="1" applyBorder="1" applyAlignment="1">
      <alignment vertical="center" wrapText="1"/>
    </xf>
    <xf numFmtId="0" fontId="1" fillId="10" borderId="11" xfId="0" applyFont="1" applyFill="1" applyBorder="1" applyAlignment="1">
      <alignment horizontal="center" vertical="center" wrapText="1"/>
    </xf>
    <xf numFmtId="0" fontId="1" fillId="10" borderId="12" xfId="0" applyFont="1" applyFill="1" applyBorder="1" applyAlignment="1">
      <alignment vertical="center" wrapText="1"/>
    </xf>
    <xf numFmtId="0" fontId="1" fillId="10" borderId="12" xfId="0" applyFont="1" applyFill="1" applyBorder="1" applyAlignment="1">
      <alignment horizontal="center" vertical="center" wrapText="1"/>
    </xf>
    <xf numFmtId="0" fontId="1" fillId="10" borderId="13" xfId="0" applyFont="1" applyFill="1" applyBorder="1" applyAlignment="1">
      <alignment horizontal="center" vertical="center" wrapText="1"/>
    </xf>
    <xf numFmtId="0" fontId="1" fillId="10" borderId="5" xfId="0" applyFont="1" applyFill="1" applyBorder="1" applyAlignment="1">
      <alignment horizontal="center" vertical="center" wrapText="1"/>
    </xf>
    <xf numFmtId="0" fontId="1" fillId="10" borderId="4" xfId="0" applyFont="1" applyFill="1" applyBorder="1" applyAlignment="1">
      <alignment horizontal="center" vertical="center"/>
    </xf>
    <xf numFmtId="0" fontId="1" fillId="10" borderId="8" xfId="0" applyFont="1" applyFill="1" applyBorder="1" applyAlignment="1">
      <alignment vertical="center"/>
    </xf>
    <xf numFmtId="0" fontId="1" fillId="10" borderId="8" xfId="0" applyFont="1" applyFill="1" applyBorder="1" applyAlignment="1">
      <alignment horizontal="center" vertical="center"/>
    </xf>
    <xf numFmtId="0" fontId="6" fillId="10" borderId="11" xfId="0" applyFont="1" applyFill="1" applyBorder="1"/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center" vertical="center" wrapText="1"/>
    </xf>
    <xf numFmtId="0" fontId="3" fillId="10" borderId="23" xfId="0" applyFont="1" applyFill="1" applyBorder="1" applyAlignment="1">
      <alignment vertical="center" wrapText="1"/>
    </xf>
    <xf numFmtId="0" fontId="6" fillId="0" borderId="33" xfId="0" applyFont="1" applyBorder="1" applyAlignment="1">
      <alignment wrapText="1"/>
    </xf>
    <xf numFmtId="0" fontId="6" fillId="0" borderId="12" xfId="0" applyFont="1" applyBorder="1" applyAlignment="1">
      <alignment vertical="center"/>
    </xf>
    <xf numFmtId="0" fontId="6" fillId="0" borderId="33" xfId="0" applyFont="1" applyBorder="1" applyAlignment="1">
      <alignment vertical="center"/>
    </xf>
    <xf numFmtId="164" fontId="1" fillId="10" borderId="9" xfId="0" applyNumberFormat="1" applyFont="1" applyFill="1" applyBorder="1" applyAlignment="1">
      <alignment horizontal="center" vertical="center" wrapText="1"/>
    </xf>
    <xf numFmtId="164" fontId="1" fillId="10" borderId="21" xfId="0" applyNumberFormat="1" applyFont="1" applyFill="1" applyBorder="1" applyAlignment="1">
      <alignment horizontal="center" vertical="center" wrapText="1"/>
    </xf>
    <xf numFmtId="164" fontId="1" fillId="10" borderId="9" xfId="0" applyNumberFormat="1" applyFont="1" applyFill="1" applyBorder="1" applyAlignment="1">
      <alignment horizontal="center" vertical="center"/>
    </xf>
    <xf numFmtId="164" fontId="1" fillId="10" borderId="23" xfId="0" applyNumberFormat="1" applyFont="1" applyFill="1" applyBorder="1" applyAlignment="1">
      <alignment horizontal="center" vertical="center" wrapText="1"/>
    </xf>
    <xf numFmtId="164" fontId="1" fillId="10" borderId="5" xfId="0" applyNumberFormat="1" applyFont="1" applyFill="1" applyBorder="1" applyAlignment="1">
      <alignment horizontal="center" vertical="center" wrapText="1"/>
    </xf>
    <xf numFmtId="164" fontId="1" fillId="10" borderId="28" xfId="0" applyNumberFormat="1" applyFont="1" applyFill="1" applyBorder="1" applyAlignment="1">
      <alignment horizontal="center" vertical="center" wrapText="1"/>
    </xf>
    <xf numFmtId="0" fontId="1" fillId="10" borderId="37" xfId="0" applyFont="1" applyFill="1" applyBorder="1" applyAlignment="1">
      <alignment horizontal="center" vertical="center" wrapText="1"/>
    </xf>
    <xf numFmtId="0" fontId="1" fillId="10" borderId="37" xfId="0" applyFont="1" applyFill="1" applyBorder="1" applyAlignment="1">
      <alignment vertical="center" wrapText="1"/>
    </xf>
    <xf numFmtId="164" fontId="1" fillId="10" borderId="37" xfId="0" applyNumberFormat="1" applyFont="1" applyFill="1" applyBorder="1" applyAlignment="1">
      <alignment horizontal="center" vertical="center" wrapText="1"/>
    </xf>
    <xf numFmtId="0" fontId="1" fillId="10" borderId="38" xfId="0" applyFont="1" applyFill="1" applyBorder="1" applyAlignment="1">
      <alignment horizontal="center" vertical="center" wrapText="1"/>
    </xf>
    <xf numFmtId="0" fontId="1" fillId="10" borderId="7" xfId="0" applyFont="1" applyFill="1" applyBorder="1" applyAlignment="1">
      <alignment horizontal="center" vertical="center" wrapText="1"/>
    </xf>
    <xf numFmtId="0" fontId="1" fillId="10" borderId="20" xfId="0" applyFont="1" applyFill="1" applyBorder="1" applyAlignment="1">
      <alignment horizontal="center" vertical="center" wrapText="1"/>
    </xf>
    <xf numFmtId="0" fontId="1" fillId="10" borderId="8" xfId="0" applyFont="1" applyFill="1" applyBorder="1" applyAlignment="1">
      <alignment vertical="center" wrapText="1"/>
    </xf>
    <xf numFmtId="0" fontId="1" fillId="10" borderId="17" xfId="0" applyFont="1" applyFill="1" applyBorder="1" applyAlignment="1">
      <alignment horizontal="center" vertical="center" wrapText="1"/>
    </xf>
    <xf numFmtId="0" fontId="1" fillId="10" borderId="16" xfId="0" applyFont="1" applyFill="1" applyBorder="1" applyAlignment="1">
      <alignment horizontal="center" vertical="center" wrapText="1"/>
    </xf>
    <xf numFmtId="0" fontId="1" fillId="10" borderId="22" xfId="0" applyFont="1" applyFill="1" applyBorder="1" applyAlignment="1">
      <alignment horizontal="center" vertical="center" wrapText="1"/>
    </xf>
    <xf numFmtId="0" fontId="1" fillId="10" borderId="16" xfId="0" applyFont="1" applyFill="1" applyBorder="1" applyAlignment="1">
      <alignment vertical="center" wrapText="1"/>
    </xf>
    <xf numFmtId="0" fontId="1" fillId="4" borderId="6" xfId="0" applyFont="1" applyFill="1" applyBorder="1" applyAlignment="1">
      <alignment vertical="center" wrapText="1"/>
    </xf>
    <xf numFmtId="0" fontId="1" fillId="4" borderId="3" xfId="0" applyFont="1" applyFill="1" applyBorder="1" applyAlignment="1">
      <alignment vertical="center" wrapText="1"/>
    </xf>
    <xf numFmtId="0" fontId="1" fillId="10" borderId="8" xfId="0" applyFont="1" applyFill="1" applyBorder="1" applyAlignment="1">
      <alignment horizontal="center" vertical="center" wrapText="1"/>
    </xf>
    <xf numFmtId="0" fontId="1" fillId="4" borderId="15" xfId="0" applyFont="1" applyFill="1" applyBorder="1" applyAlignment="1">
      <alignment vertical="center" wrapText="1"/>
    </xf>
    <xf numFmtId="0" fontId="1" fillId="4" borderId="6" xfId="0" applyFont="1" applyFill="1" applyBorder="1" applyAlignment="1">
      <alignment vertical="center" wrapText="1"/>
    </xf>
    <xf numFmtId="0" fontId="1" fillId="4" borderId="3" xfId="0" applyFont="1" applyFill="1" applyBorder="1" applyAlignment="1">
      <alignment vertical="center" wrapText="1"/>
    </xf>
    <xf numFmtId="0" fontId="1" fillId="4" borderId="26" xfId="0" applyFont="1" applyFill="1" applyBorder="1" applyAlignment="1">
      <alignment vertical="center" wrapText="1"/>
    </xf>
    <xf numFmtId="0" fontId="1" fillId="4" borderId="15" xfId="0" applyFont="1" applyFill="1" applyBorder="1" applyAlignment="1">
      <alignment vertical="center" wrapText="1"/>
    </xf>
    <xf numFmtId="0" fontId="1" fillId="10" borderId="8" xfId="0" applyFont="1" applyFill="1" applyBorder="1" applyAlignment="1">
      <alignment vertical="top" wrapText="1"/>
    </xf>
    <xf numFmtId="0" fontId="1" fillId="10" borderId="16" xfId="0" applyFont="1" applyFill="1" applyBorder="1" applyAlignment="1">
      <alignment vertical="top" wrapText="1"/>
    </xf>
    <xf numFmtId="0" fontId="1" fillId="10" borderId="8" xfId="0" applyFont="1" applyFill="1" applyBorder="1" applyAlignment="1">
      <alignment vertical="center" wrapText="1"/>
    </xf>
    <xf numFmtId="0" fontId="1" fillId="10" borderId="16" xfId="0" applyFont="1" applyFill="1" applyBorder="1" applyAlignment="1">
      <alignment vertical="center" wrapText="1"/>
    </xf>
    <xf numFmtId="0" fontId="1" fillId="10" borderId="8" xfId="0" applyFont="1" applyFill="1" applyBorder="1" applyAlignment="1">
      <alignment horizontal="center" vertical="center" wrapText="1"/>
    </xf>
    <xf numFmtId="0" fontId="1" fillId="10" borderId="16" xfId="0" applyFont="1" applyFill="1" applyBorder="1" applyAlignment="1">
      <alignment horizontal="center" vertical="center" wrapText="1"/>
    </xf>
    <xf numFmtId="0" fontId="1" fillId="10" borderId="7" xfId="0" applyFont="1" applyFill="1" applyBorder="1" applyAlignment="1">
      <alignment vertical="top" wrapText="1"/>
    </xf>
    <xf numFmtId="0" fontId="1" fillId="10" borderId="7" xfId="0" applyFont="1" applyFill="1" applyBorder="1" applyAlignment="1">
      <alignment horizontal="center" vertical="center" wrapText="1"/>
    </xf>
    <xf numFmtId="0" fontId="1" fillId="10" borderId="7" xfId="0" applyFont="1" applyFill="1" applyBorder="1" applyAlignment="1">
      <alignment vertical="center" wrapText="1"/>
    </xf>
    <xf numFmtId="0" fontId="1" fillId="10" borderId="17" xfId="0" applyFont="1" applyFill="1" applyBorder="1" applyAlignment="1">
      <alignment horizontal="center" vertical="center" wrapText="1"/>
    </xf>
    <xf numFmtId="0" fontId="1" fillId="10" borderId="17" xfId="0" applyFont="1" applyFill="1" applyBorder="1" applyAlignment="1">
      <alignment vertical="top" wrapText="1"/>
    </xf>
    <xf numFmtId="0" fontId="1" fillId="10" borderId="17" xfId="0" applyFont="1" applyFill="1" applyBorder="1" applyAlignment="1">
      <alignment vertical="center" wrapText="1"/>
    </xf>
    <xf numFmtId="0" fontId="1" fillId="10" borderId="14" xfId="0" applyFont="1" applyFill="1" applyBorder="1" applyAlignment="1">
      <alignment vertical="center" wrapText="1"/>
    </xf>
    <xf numFmtId="0" fontId="1" fillId="10" borderId="14" xfId="0" applyFont="1" applyFill="1" applyBorder="1" applyAlignment="1">
      <alignment horizontal="center" vertical="center" wrapText="1"/>
    </xf>
    <xf numFmtId="0" fontId="2" fillId="2" borderId="39" xfId="0" applyFont="1" applyFill="1" applyBorder="1"/>
    <xf numFmtId="0" fontId="2" fillId="2" borderId="40" xfId="0" applyFont="1" applyFill="1" applyBorder="1"/>
    <xf numFmtId="0" fontId="2" fillId="2" borderId="40" xfId="0" applyFont="1" applyFill="1" applyBorder="1" applyAlignment="1">
      <alignment wrapText="1"/>
    </xf>
    <xf numFmtId="2" fontId="2" fillId="2" borderId="40" xfId="0" applyNumberFormat="1" applyFont="1" applyFill="1" applyBorder="1" applyAlignment="1">
      <alignment wrapText="1"/>
    </xf>
    <xf numFmtId="0" fontId="2" fillId="2" borderId="41" xfId="0" applyFont="1" applyFill="1" applyBorder="1" applyAlignment="1">
      <alignment wrapText="1"/>
    </xf>
    <xf numFmtId="0" fontId="2" fillId="2" borderId="42" xfId="0" applyFont="1" applyFill="1" applyBorder="1" applyAlignment="1">
      <alignment wrapText="1"/>
    </xf>
    <xf numFmtId="0" fontId="2" fillId="2" borderId="42" xfId="0" applyFont="1" applyFill="1" applyBorder="1"/>
    <xf numFmtId="0" fontId="2" fillId="2" borderId="43" xfId="0" applyFont="1" applyFill="1" applyBorder="1" applyAlignment="1">
      <alignment vertical="center" wrapText="1"/>
    </xf>
    <xf numFmtId="0" fontId="1" fillId="7" borderId="44" xfId="0" applyFont="1" applyFill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10" borderId="45" xfId="0" applyFont="1" applyFill="1" applyBorder="1" applyAlignment="1">
      <alignment horizontal="center" vertical="center" wrapText="1"/>
    </xf>
    <xf numFmtId="0" fontId="1" fillId="10" borderId="46" xfId="0" applyFont="1" applyFill="1" applyBorder="1" applyAlignment="1">
      <alignment horizontal="center" vertical="center" wrapText="1"/>
    </xf>
    <xf numFmtId="0" fontId="1" fillId="10" borderId="0" xfId="0" applyFont="1" applyFill="1" applyBorder="1" applyAlignment="1">
      <alignment horizontal="center" vertical="center" wrapText="1"/>
    </xf>
    <xf numFmtId="0" fontId="1" fillId="7" borderId="47" xfId="0" applyFont="1" applyFill="1" applyBorder="1" applyAlignment="1">
      <alignment horizontal="center" vertical="center" wrapText="1"/>
    </xf>
    <xf numFmtId="0" fontId="1" fillId="10" borderId="48" xfId="0" applyFont="1" applyFill="1" applyBorder="1" applyAlignment="1">
      <alignment horizontal="center" vertical="center" wrapText="1"/>
    </xf>
    <xf numFmtId="0" fontId="1" fillId="10" borderId="44" xfId="0" applyFont="1" applyFill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1" fillId="10" borderId="49" xfId="0" applyFont="1" applyFill="1" applyBorder="1" applyAlignment="1">
      <alignment horizontal="center" vertical="center" wrapText="1"/>
    </xf>
    <xf numFmtId="0" fontId="1" fillId="10" borderId="47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10" borderId="44" xfId="0" applyFont="1" applyFill="1" applyBorder="1" applyAlignment="1">
      <alignment horizontal="center" vertical="center" wrapText="1"/>
    </xf>
    <xf numFmtId="0" fontId="1" fillId="10" borderId="45" xfId="0" applyFont="1" applyFill="1" applyBorder="1" applyAlignment="1">
      <alignment horizontal="center" vertical="center" wrapText="1"/>
    </xf>
    <xf numFmtId="0" fontId="1" fillId="10" borderId="46" xfId="0" applyFont="1" applyFill="1" applyBorder="1" applyAlignment="1">
      <alignment horizontal="center" vertical="center" wrapText="1"/>
    </xf>
    <xf numFmtId="0" fontId="1" fillId="10" borderId="47" xfId="0" applyFont="1" applyFill="1" applyBorder="1" applyAlignment="1">
      <alignment horizontal="center" vertical="center" wrapText="1"/>
    </xf>
    <xf numFmtId="0" fontId="1" fillId="10" borderId="0" xfId="0" applyFont="1" applyFill="1" applyBorder="1" applyAlignment="1">
      <alignment horizontal="center" vertical="center"/>
    </xf>
    <xf numFmtId="0" fontId="1" fillId="10" borderId="44" xfId="0" applyFont="1" applyFill="1" applyBorder="1" applyAlignment="1">
      <alignment horizontal="center" vertical="center"/>
    </xf>
    <xf numFmtId="0" fontId="1" fillId="4" borderId="50" xfId="0" applyFont="1" applyFill="1" applyBorder="1" applyAlignment="1">
      <alignment vertical="center" wrapText="1"/>
    </xf>
    <xf numFmtId="0" fontId="1" fillId="10" borderId="51" xfId="0" applyFont="1" applyFill="1" applyBorder="1" applyAlignment="1">
      <alignment vertical="top" wrapText="1"/>
    </xf>
    <xf numFmtId="0" fontId="1" fillId="10" borderId="51" xfId="0" applyFont="1" applyFill="1" applyBorder="1" applyAlignment="1">
      <alignment vertical="center" wrapText="1"/>
    </xf>
    <xf numFmtId="0" fontId="1" fillId="10" borderId="51" xfId="0" applyFont="1" applyFill="1" applyBorder="1" applyAlignment="1">
      <alignment horizontal="center" vertical="center" wrapText="1"/>
    </xf>
    <xf numFmtId="0" fontId="1" fillId="0" borderId="52" xfId="0" applyFont="1" applyBorder="1" applyAlignment="1">
      <alignment horizontal="center" vertical="center" wrapText="1"/>
    </xf>
    <xf numFmtId="0" fontId="1" fillId="0" borderId="53" xfId="0" applyFont="1" applyBorder="1" applyAlignment="1">
      <alignment horizontal="center" vertical="center" wrapText="1"/>
    </xf>
    <xf numFmtId="0" fontId="1" fillId="0" borderId="54" xfId="0" applyFont="1" applyBorder="1" applyAlignment="1">
      <alignment horizontal="center" vertical="center" wrapText="1"/>
    </xf>
    <xf numFmtId="0" fontId="1" fillId="10" borderId="55" xfId="0" applyFont="1" applyFill="1" applyBorder="1" applyAlignment="1">
      <alignment horizontal="center" vertical="center"/>
    </xf>
    <xf numFmtId="166" fontId="5" fillId="4" borderId="30" xfId="0" applyNumberFormat="1" applyFont="1" applyFill="1" applyBorder="1" applyAlignment="1">
      <alignment horizontal="center" vertical="center"/>
    </xf>
    <xf numFmtId="166" fontId="5" fillId="4" borderId="34" xfId="0" applyNumberFormat="1" applyFont="1" applyFill="1" applyBorder="1" applyAlignment="1">
      <alignment horizontal="center" vertical="center"/>
    </xf>
    <xf numFmtId="166" fontId="5" fillId="4" borderId="10" xfId="0" applyNumberFormat="1" applyFont="1" applyFill="1" applyBorder="1" applyAlignment="1">
      <alignment horizontal="center" vertical="center"/>
    </xf>
    <xf numFmtId="166" fontId="5" fillId="4" borderId="35" xfId="0" applyNumberFormat="1" applyFont="1" applyFill="1" applyBorder="1" applyAlignment="1">
      <alignment horizontal="center" vertical="center"/>
    </xf>
    <xf numFmtId="166" fontId="5" fillId="4" borderId="21" xfId="0" applyNumberFormat="1" applyFont="1" applyFill="1" applyBorder="1" applyAlignment="1">
      <alignment horizontal="center" vertical="center"/>
    </xf>
    <xf numFmtId="166" fontId="5" fillId="4" borderId="36" xfId="0" applyNumberFormat="1" applyFont="1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Medium9"/>
  <colors>
    <mruColors>
      <color rgb="FFD6025A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ocumenttasks/documenttask1.xml><?xml version="1.0" encoding="utf-8"?>
<Tasks xmlns="http://schemas.microsoft.com/office/tasks/2019/documenttasks">
  <Task id="{AC3A315D-E50F-408F-BCC9-B7FFBCF5460F}">
    <Anchor>
      <Comment id="{C8759CA6-0D9F-432A-A1E9-31DAB7F47138}"/>
    </Anchor>
    <History>
      <Event time="2023-02-08T04:46:33.20" id="{F49ECE7D-2820-4048-AD80-8C6E3F2385E8}">
        <Attribution userId="S::michaela.sodomkova@mmr.cz::5394f290-0679-4825-b444-eec2fee6f2f0" userName="Sodomková Michaela" userProvider="AD"/>
        <Anchor>
          <Comment id="{C8759CA6-0D9F-432A-A1E9-31DAB7F47138}"/>
        </Anchor>
        <Create/>
      </Event>
      <Event time="2023-02-08T04:46:33.20" id="{6805F42F-0F6D-4CA3-845D-F66852882A8E}">
        <Attribution userId="S::michaela.sodomkova@mmr.cz::5394f290-0679-4825-b444-eec2fee6f2f0" userName="Sodomková Michaela" userProvider="AD"/>
        <Anchor>
          <Comment id="{C8759CA6-0D9F-432A-A1E9-31DAB7F47138}"/>
        </Anchor>
        <Assign userId="S::Claudia.Kahsova@mmr.cz::cfa0f03b-e4ca-4d96-b924-3df69d6f9c9c" userName="Kähsová Claudia" userProvider="AD"/>
      </Event>
      <Event time="2023-02-08T04:46:33.20" id="{0447935C-91DF-4550-9399-2C2E4E1D5223}">
        <Attribution userId="S::michaela.sodomkova@mmr.cz::5394f290-0679-4825-b444-eec2fee6f2f0" userName="Sodomková Michaela" userProvider="AD"/>
        <Anchor>
          <Comment id="{C8759CA6-0D9F-432A-A1E9-31DAB7F47138}"/>
        </Anchor>
        <SetTitle title="@Kähsová Claudia pokud myslíš časopis 112, tak vyšlo v lednovém čísle Časopis 112 ROČNÍK XXII ČÍSLO 1/2023 - Hasičský záchranný sbor České republiky (hzscr.cz)"/>
      </Event>
    </History>
  </Task>
</Tasks>
</file>

<file path=xl/persons/person.xml><?xml version="1.0" encoding="utf-8"?>
<personList xmlns="http://schemas.microsoft.com/office/spreadsheetml/2018/threadedcomments" xmlns:x="http://schemas.openxmlformats.org/spreadsheetml/2006/main">
  <person displayName="Kähsová Claudia" id="{F0BEA478-B795-4BD5-BE84-41AB318C8059}" userId="Claudia.Kahsova@mmr.cz" providerId="PeoplePicker"/>
  <person displayName="Kähsová Claudia" id="{20DC28D1-A745-43C3-9CA8-6CBD8241BC1F}" userId="S::claudia.kahsova@mmr.cz::cfa0f03b-e4ca-4d96-b924-3df69d6f9c9c" providerId="AD"/>
  <person displayName="Sodomková Michaela" id="{07CCF34B-3345-42B4-B3D9-F418D083FBF0}" userId="S::michaela.sodomkova@mmr.cz::5394f290-0679-4825-b444-eec2fee6f2f0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O11" dT="2023-02-08T04:46:32.19" personId="{07CCF34B-3345-42B4-B3D9-F418D083FBF0}" id="{C8759CA6-0D9F-432A-A1E9-31DAB7F47138}">
    <text>@Kähsová Claudia pokud myslíš časopis 112, tak vyšlo v lednovém čísle Časopis 112 ROČNÍK XXII ČÍSLO 1/2023 - Hasičský záchranný sbor České republiky (hzscr.cz)</text>
    <mentions>
      <mention mentionpersonId="{F0BEA478-B795-4BD5-BE84-41AB318C8059}" mentionId="{C2F1ED87-95D9-4431-8661-F3D6944AE6EC}" startIndex="0" length="16"/>
    </mentions>
  </threadedComment>
  <threadedComment ref="O11" dT="2023-02-08T07:39:29.64" personId="{20DC28D1-A745-43C3-9CA8-6CBD8241BC1F}" id="{456AC4FD-01A8-432D-86B1-4C3ABE755696}" parentId="{C8759CA6-0D9F-432A-A1E9-31DAB7F47138}">
    <text xml:space="preserve">Aha, já měla informaci, že to vyjde v únoru. Tak jsi líp informovaná. Tak prosím o úpravu, když víš co a jak. Děkuju. </text>
  </threadedComment>
  <threadedComment ref="O11" dT="2023-02-08T07:48:26.54" personId="{07CCF34B-3345-42B4-B3D9-F418D083FBF0}" id="{F1A1812B-7D9F-4600-8191-EA666F1A53AF}" parentId="{C8759CA6-0D9F-432A-A1E9-31DAB7F47138}">
    <text>našla jsem to v monitoringu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4" Type="http://schemas.microsoft.com/office/2019/04/relationships/documenttask" Target="../documenttasks/documenttask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0"/>
  <sheetViews>
    <sheetView tabSelected="1" topLeftCell="A28" workbookViewId="0">
      <selection activeCell="H38" sqref="H38"/>
    </sheetView>
  </sheetViews>
  <sheetFormatPr defaultRowHeight="15"/>
  <cols>
    <col min="1" max="1" width="17.5703125" customWidth="1"/>
    <col min="2" max="2" width="35.85546875" customWidth="1"/>
    <col min="5" max="5" width="10.5703125" customWidth="1"/>
    <col min="6" max="6" width="12.28515625" customWidth="1"/>
    <col min="7" max="7" width="17" customWidth="1"/>
    <col min="8" max="8" width="16.85546875" style="51" customWidth="1"/>
    <col min="9" max="9" width="10.28515625" customWidth="1"/>
    <col min="10" max="10" width="12.28515625" customWidth="1"/>
    <col min="12" max="12" width="11.140625" customWidth="1"/>
    <col min="13" max="13" width="14" customWidth="1"/>
  </cols>
  <sheetData>
    <row r="1" spans="1:13" ht="15.75" thickBot="1">
      <c r="A1" t="s">
        <v>134</v>
      </c>
    </row>
    <row r="2" spans="1:13" ht="45.75" thickBot="1">
      <c r="A2" s="127" t="s">
        <v>0</v>
      </c>
      <c r="B2" s="128" t="s">
        <v>1</v>
      </c>
      <c r="C2" s="128" t="s">
        <v>2</v>
      </c>
      <c r="D2" s="129" t="s">
        <v>3</v>
      </c>
      <c r="E2" s="129" t="s">
        <v>4</v>
      </c>
      <c r="F2" s="129" t="s">
        <v>5</v>
      </c>
      <c r="G2" s="129" t="s">
        <v>6</v>
      </c>
      <c r="H2" s="130" t="s">
        <v>7</v>
      </c>
      <c r="I2" s="131" t="s">
        <v>8</v>
      </c>
      <c r="J2" s="132" t="s">
        <v>9</v>
      </c>
      <c r="K2" s="133" t="s">
        <v>10</v>
      </c>
      <c r="L2" s="132" t="s">
        <v>11</v>
      </c>
      <c r="M2" s="134" t="s">
        <v>12</v>
      </c>
    </row>
    <row r="3" spans="1:13" ht="91.5" customHeight="1">
      <c r="A3" s="4" t="s">
        <v>13</v>
      </c>
      <c r="B3" s="39" t="s">
        <v>14</v>
      </c>
      <c r="C3" s="40" t="s">
        <v>15</v>
      </c>
      <c r="D3" s="40" t="s">
        <v>16</v>
      </c>
      <c r="E3" s="41" t="s">
        <v>17</v>
      </c>
      <c r="F3" s="40" t="s">
        <v>18</v>
      </c>
      <c r="G3" s="52">
        <v>499000</v>
      </c>
      <c r="H3" s="52">
        <v>0</v>
      </c>
      <c r="I3" s="42" t="s">
        <v>19</v>
      </c>
      <c r="J3" s="43" t="s">
        <v>20</v>
      </c>
      <c r="K3" s="44">
        <v>80001</v>
      </c>
      <c r="L3" s="43" t="s">
        <v>21</v>
      </c>
      <c r="M3" s="135" t="s">
        <v>22</v>
      </c>
    </row>
    <row r="4" spans="1:13" ht="90" customHeight="1">
      <c r="A4" s="106" t="s">
        <v>23</v>
      </c>
      <c r="B4" s="6" t="s">
        <v>24</v>
      </c>
      <c r="C4" s="15" t="s">
        <v>16</v>
      </c>
      <c r="D4" s="15" t="s">
        <v>25</v>
      </c>
      <c r="E4" s="9" t="s">
        <v>26</v>
      </c>
      <c r="F4" s="15" t="s">
        <v>27</v>
      </c>
      <c r="G4" s="53">
        <v>2399188</v>
      </c>
      <c r="H4" s="53">
        <v>2071096.48</v>
      </c>
      <c r="I4" s="15" t="s">
        <v>19</v>
      </c>
      <c r="J4" s="19" t="s">
        <v>19</v>
      </c>
      <c r="K4" s="26">
        <v>80001</v>
      </c>
      <c r="L4" s="14" t="s">
        <v>28</v>
      </c>
      <c r="M4" s="136" t="s">
        <v>29</v>
      </c>
    </row>
    <row r="5" spans="1:13" ht="134.25" customHeight="1">
      <c r="A5" s="106" t="s">
        <v>30</v>
      </c>
      <c r="B5" s="45" t="s">
        <v>31</v>
      </c>
      <c r="C5" s="46" t="s">
        <v>15</v>
      </c>
      <c r="D5" s="46" t="s">
        <v>16</v>
      </c>
      <c r="E5" s="47" t="s">
        <v>26</v>
      </c>
      <c r="F5" s="46" t="s">
        <v>27</v>
      </c>
      <c r="G5" s="54">
        <v>1916640</v>
      </c>
      <c r="H5" s="54">
        <v>978406</v>
      </c>
      <c r="I5" s="46" t="s">
        <v>32</v>
      </c>
      <c r="J5" s="48" t="s">
        <v>32</v>
      </c>
      <c r="K5" s="99">
        <v>80103</v>
      </c>
      <c r="L5" s="49" t="s">
        <v>33</v>
      </c>
      <c r="M5" s="137" t="s">
        <v>29</v>
      </c>
    </row>
    <row r="6" spans="1:13" ht="48.75" customHeight="1">
      <c r="A6" s="106" t="s">
        <v>34</v>
      </c>
      <c r="B6" s="6" t="s">
        <v>35</v>
      </c>
      <c r="C6" s="15" t="s">
        <v>16</v>
      </c>
      <c r="D6" s="15" t="s">
        <v>36</v>
      </c>
      <c r="E6" s="9" t="s">
        <v>26</v>
      </c>
      <c r="F6" s="15" t="s">
        <v>27</v>
      </c>
      <c r="G6" s="53">
        <v>300000</v>
      </c>
      <c r="H6" s="53">
        <v>263420.87</v>
      </c>
      <c r="I6" s="16" t="s">
        <v>19</v>
      </c>
      <c r="J6" s="19" t="s">
        <v>19</v>
      </c>
      <c r="K6" s="26">
        <v>80001</v>
      </c>
      <c r="L6" s="14" t="s">
        <v>33</v>
      </c>
      <c r="M6" s="136" t="s">
        <v>29</v>
      </c>
    </row>
    <row r="7" spans="1:13" ht="102">
      <c r="A7" s="106" t="s">
        <v>37</v>
      </c>
      <c r="B7" s="45" t="s">
        <v>38</v>
      </c>
      <c r="C7" s="62" t="s">
        <v>15</v>
      </c>
      <c r="D7" s="62" t="s">
        <v>39</v>
      </c>
      <c r="E7" s="63" t="s">
        <v>26</v>
      </c>
      <c r="F7" s="62" t="s">
        <v>40</v>
      </c>
      <c r="G7" s="88">
        <v>2420000</v>
      </c>
      <c r="H7" s="88">
        <v>0</v>
      </c>
      <c r="I7" s="97" t="s">
        <v>19</v>
      </c>
      <c r="J7" s="101" t="s">
        <v>20</v>
      </c>
      <c r="K7" s="101">
        <v>80001</v>
      </c>
      <c r="L7" s="49" t="s">
        <v>33</v>
      </c>
      <c r="M7" s="138" t="s">
        <v>41</v>
      </c>
    </row>
    <row r="8" spans="1:13" ht="140.25">
      <c r="A8" s="105" t="s">
        <v>37</v>
      </c>
      <c r="B8" s="45" t="s">
        <v>42</v>
      </c>
      <c r="C8" s="94" t="s">
        <v>15</v>
      </c>
      <c r="D8" s="94"/>
      <c r="E8" s="95" t="s">
        <v>26</v>
      </c>
      <c r="F8" s="94" t="s">
        <v>18</v>
      </c>
      <c r="G8" s="96">
        <v>0</v>
      </c>
      <c r="H8" s="96">
        <v>603185</v>
      </c>
      <c r="I8" s="139" t="s">
        <v>19</v>
      </c>
      <c r="J8" s="101" t="s">
        <v>19</v>
      </c>
      <c r="K8" s="101">
        <v>80001</v>
      </c>
      <c r="L8" s="49" t="s">
        <v>33</v>
      </c>
      <c r="M8" s="137" t="s">
        <v>29</v>
      </c>
    </row>
    <row r="9" spans="1:13" ht="102.75" thickBot="1">
      <c r="A9" s="5" t="s">
        <v>43</v>
      </c>
      <c r="B9" s="29" t="s">
        <v>44</v>
      </c>
      <c r="C9" s="30" t="s">
        <v>16</v>
      </c>
      <c r="D9" s="30" t="s">
        <v>45</v>
      </c>
      <c r="E9" s="31" t="s">
        <v>46</v>
      </c>
      <c r="F9" s="30" t="s">
        <v>27</v>
      </c>
      <c r="G9" s="56">
        <v>2000000</v>
      </c>
      <c r="H9" s="56">
        <v>0</v>
      </c>
      <c r="I9" s="32">
        <v>10</v>
      </c>
      <c r="J9" s="32" t="s">
        <v>47</v>
      </c>
      <c r="K9" s="32">
        <v>80001</v>
      </c>
      <c r="L9" s="32" t="s">
        <v>33</v>
      </c>
      <c r="M9" s="140" t="s">
        <v>48</v>
      </c>
    </row>
    <row r="10" spans="1:13" ht="96.75" customHeight="1" thickBot="1">
      <c r="A10" s="108" t="s">
        <v>49</v>
      </c>
      <c r="B10" s="64" t="s">
        <v>50</v>
      </c>
      <c r="C10" s="65" t="s">
        <v>15</v>
      </c>
      <c r="D10" s="65" t="s">
        <v>45</v>
      </c>
      <c r="E10" s="66" t="s">
        <v>26</v>
      </c>
      <c r="F10" s="65" t="s">
        <v>27</v>
      </c>
      <c r="G10" s="89">
        <v>1210000</v>
      </c>
      <c r="H10" s="93">
        <v>0</v>
      </c>
      <c r="I10" s="67" t="s">
        <v>51</v>
      </c>
      <c r="J10" s="67" t="s">
        <v>52</v>
      </c>
      <c r="K10" s="102">
        <v>80001</v>
      </c>
      <c r="L10" s="102" t="s">
        <v>33</v>
      </c>
      <c r="M10" s="141" t="s">
        <v>29</v>
      </c>
    </row>
    <row r="11" spans="1:13" ht="75.75" customHeight="1">
      <c r="A11" s="106" t="s">
        <v>53</v>
      </c>
      <c r="B11" s="45" t="s">
        <v>54</v>
      </c>
      <c r="C11" s="46" t="s">
        <v>15</v>
      </c>
      <c r="D11" s="46" t="s">
        <v>45</v>
      </c>
      <c r="E11" s="47" t="s">
        <v>26</v>
      </c>
      <c r="F11" s="46" t="s">
        <v>27</v>
      </c>
      <c r="G11" s="54">
        <v>1320000</v>
      </c>
      <c r="H11" s="54">
        <v>2922938.92</v>
      </c>
      <c r="I11" s="46" t="s">
        <v>55</v>
      </c>
      <c r="J11" s="48" t="s">
        <v>55</v>
      </c>
      <c r="K11" s="98">
        <v>82000</v>
      </c>
      <c r="L11" s="98" t="s">
        <v>33</v>
      </c>
      <c r="M11" s="142" t="s">
        <v>29</v>
      </c>
    </row>
    <row r="12" spans="1:13" ht="173.25" customHeight="1">
      <c r="A12" s="105" t="s">
        <v>56</v>
      </c>
      <c r="B12" s="61" t="s">
        <v>57</v>
      </c>
      <c r="C12" s="62" t="s">
        <v>15</v>
      </c>
      <c r="D12" s="62" t="s">
        <v>45</v>
      </c>
      <c r="E12" s="63" t="s">
        <v>58</v>
      </c>
      <c r="F12" s="62" t="s">
        <v>59</v>
      </c>
      <c r="G12" s="88">
        <v>440000</v>
      </c>
      <c r="H12" s="88">
        <v>182647.08</v>
      </c>
      <c r="I12" s="62" t="s">
        <v>60</v>
      </c>
      <c r="J12" s="139" t="s">
        <v>60</v>
      </c>
      <c r="K12" s="101">
        <v>82000</v>
      </c>
      <c r="L12" s="101" t="s">
        <v>28</v>
      </c>
      <c r="M12" s="138" t="s">
        <v>61</v>
      </c>
    </row>
    <row r="13" spans="1:13" ht="143.25" customHeight="1" thickBot="1">
      <c r="A13" s="5" t="s">
        <v>62</v>
      </c>
      <c r="B13" s="8" t="s">
        <v>63</v>
      </c>
      <c r="C13" s="17" t="s">
        <v>16</v>
      </c>
      <c r="D13" s="17" t="s">
        <v>45</v>
      </c>
      <c r="E13" s="11" t="s">
        <v>58</v>
      </c>
      <c r="F13" s="17" t="s">
        <v>64</v>
      </c>
      <c r="G13" s="57">
        <v>3000000</v>
      </c>
      <c r="H13" s="57">
        <v>1940115.21</v>
      </c>
      <c r="I13" s="17" t="s">
        <v>65</v>
      </c>
      <c r="J13" s="25" t="s">
        <v>65</v>
      </c>
      <c r="K13" s="24">
        <v>82000</v>
      </c>
      <c r="L13" s="24" t="s">
        <v>28</v>
      </c>
      <c r="M13" s="143" t="s">
        <v>61</v>
      </c>
    </row>
    <row r="14" spans="1:13" ht="96" customHeight="1">
      <c r="A14" s="105" t="s">
        <v>66</v>
      </c>
      <c r="B14" s="61" t="s">
        <v>67</v>
      </c>
      <c r="C14" s="62" t="s">
        <v>15</v>
      </c>
      <c r="D14" s="62" t="s">
        <v>68</v>
      </c>
      <c r="E14" s="63" t="s">
        <v>69</v>
      </c>
      <c r="F14" s="62" t="s">
        <v>27</v>
      </c>
      <c r="G14" s="90">
        <v>150000</v>
      </c>
      <c r="H14" s="90">
        <v>159720</v>
      </c>
      <c r="I14" s="139" t="s">
        <v>70</v>
      </c>
      <c r="J14" s="98" t="s">
        <v>71</v>
      </c>
      <c r="K14" s="62">
        <v>82200</v>
      </c>
      <c r="L14" s="62" t="s">
        <v>28</v>
      </c>
      <c r="M14" s="144" t="s">
        <v>72</v>
      </c>
    </row>
    <row r="15" spans="1:13" ht="90" thickBot="1">
      <c r="A15" s="5" t="s">
        <v>73</v>
      </c>
      <c r="B15" s="68" t="s">
        <v>74</v>
      </c>
      <c r="C15" s="69" t="s">
        <v>15</v>
      </c>
      <c r="D15" s="69" t="s">
        <v>68</v>
      </c>
      <c r="E15" s="70" t="s">
        <v>75</v>
      </c>
      <c r="F15" s="69" t="s">
        <v>76</v>
      </c>
      <c r="G15" s="91">
        <v>0</v>
      </c>
      <c r="H15" s="91">
        <v>0</v>
      </c>
      <c r="I15" s="71" t="s">
        <v>77</v>
      </c>
      <c r="J15" s="104" t="s">
        <v>78</v>
      </c>
      <c r="K15" s="103" t="s">
        <v>47</v>
      </c>
      <c r="L15" s="103" t="s">
        <v>28</v>
      </c>
      <c r="M15" s="145" t="s">
        <v>72</v>
      </c>
    </row>
    <row r="16" spans="1:13" ht="76.5">
      <c r="A16" s="105" t="s">
        <v>79</v>
      </c>
      <c r="B16" s="7" t="s">
        <v>80</v>
      </c>
      <c r="C16" s="27" t="s">
        <v>16</v>
      </c>
      <c r="D16" s="16" t="s">
        <v>45</v>
      </c>
      <c r="E16" s="10" t="s">
        <v>58</v>
      </c>
      <c r="F16" s="16" t="s">
        <v>76</v>
      </c>
      <c r="G16" s="55">
        <v>0</v>
      </c>
      <c r="H16" s="55">
        <v>0</v>
      </c>
      <c r="I16" s="146" t="s">
        <v>47</v>
      </c>
      <c r="J16" s="22" t="s">
        <v>81</v>
      </c>
      <c r="K16" s="22" t="s">
        <v>47</v>
      </c>
      <c r="L16" s="13" t="s">
        <v>82</v>
      </c>
      <c r="M16" s="147" t="s">
        <v>22</v>
      </c>
    </row>
    <row r="17" spans="1:13" ht="144" customHeight="1" thickBot="1">
      <c r="A17" s="5" t="s">
        <v>83</v>
      </c>
      <c r="B17" s="68" t="s">
        <v>84</v>
      </c>
      <c r="C17" s="69" t="s">
        <v>85</v>
      </c>
      <c r="D17" s="69" t="s">
        <v>16</v>
      </c>
      <c r="E17" s="84" t="s">
        <v>58</v>
      </c>
      <c r="F17" s="69" t="s">
        <v>86</v>
      </c>
      <c r="G17" s="91">
        <v>900000</v>
      </c>
      <c r="H17" s="91">
        <v>32771.199999999997</v>
      </c>
      <c r="I17" s="71" t="s">
        <v>87</v>
      </c>
      <c r="J17" s="103" t="s">
        <v>88</v>
      </c>
      <c r="K17" s="103">
        <v>82000</v>
      </c>
      <c r="L17" s="103" t="s">
        <v>82</v>
      </c>
      <c r="M17" s="145" t="s">
        <v>22</v>
      </c>
    </row>
    <row r="18" spans="1:13" ht="126" customHeight="1">
      <c r="A18" s="105" t="s">
        <v>89</v>
      </c>
      <c r="B18" s="61" t="s">
        <v>90</v>
      </c>
      <c r="C18" s="62" t="s">
        <v>15</v>
      </c>
      <c r="D18" s="62" t="s">
        <v>45</v>
      </c>
      <c r="E18" s="72" t="s">
        <v>58</v>
      </c>
      <c r="F18" s="62" t="s">
        <v>76</v>
      </c>
      <c r="G18" s="88">
        <v>1300200</v>
      </c>
      <c r="H18" s="88">
        <v>886204</v>
      </c>
      <c r="I18" s="139" t="s">
        <v>91</v>
      </c>
      <c r="J18" s="98" t="s">
        <v>92</v>
      </c>
      <c r="K18" s="107">
        <v>82200</v>
      </c>
      <c r="L18" s="100" t="s">
        <v>93</v>
      </c>
      <c r="M18" s="144" t="s">
        <v>22</v>
      </c>
    </row>
    <row r="19" spans="1:13" ht="90" thickBot="1">
      <c r="A19" s="5" t="s">
        <v>94</v>
      </c>
      <c r="B19" s="8" t="s">
        <v>95</v>
      </c>
      <c r="C19" s="17" t="s">
        <v>16</v>
      </c>
      <c r="D19" s="17" t="s">
        <v>45</v>
      </c>
      <c r="E19" s="12" t="s">
        <v>58</v>
      </c>
      <c r="F19" s="17" t="s">
        <v>76</v>
      </c>
      <c r="G19" s="58">
        <v>0</v>
      </c>
      <c r="H19" s="58">
        <v>0</v>
      </c>
      <c r="I19" s="25" t="s">
        <v>47</v>
      </c>
      <c r="J19" s="28" t="s">
        <v>47</v>
      </c>
      <c r="K19" s="24">
        <v>82200</v>
      </c>
      <c r="L19" s="24" t="s">
        <v>93</v>
      </c>
      <c r="M19" s="143" t="s">
        <v>22</v>
      </c>
    </row>
    <row r="20" spans="1:13" ht="78" customHeight="1">
      <c r="A20" s="109" t="s">
        <v>96</v>
      </c>
      <c r="B20" s="113" t="s">
        <v>97</v>
      </c>
      <c r="C20" s="15" t="s">
        <v>16</v>
      </c>
      <c r="D20" s="15" t="s">
        <v>15</v>
      </c>
      <c r="E20" s="115" t="s">
        <v>46</v>
      </c>
      <c r="F20" s="117" t="s">
        <v>27</v>
      </c>
      <c r="G20" s="53">
        <v>360000</v>
      </c>
      <c r="H20" s="53">
        <v>0</v>
      </c>
      <c r="I20" s="19" t="s">
        <v>98</v>
      </c>
      <c r="J20" s="82" t="s">
        <v>99</v>
      </c>
      <c r="K20" s="83">
        <v>82200</v>
      </c>
      <c r="L20" s="117" t="s">
        <v>33</v>
      </c>
      <c r="M20" s="148" t="s">
        <v>48</v>
      </c>
    </row>
    <row r="21" spans="1:13" ht="80.25" customHeight="1">
      <c r="A21" s="110"/>
      <c r="B21" s="119"/>
      <c r="C21" s="46" t="s">
        <v>15</v>
      </c>
      <c r="D21" s="46" t="s">
        <v>16</v>
      </c>
      <c r="E21" s="121"/>
      <c r="F21" s="120"/>
      <c r="G21" s="54">
        <v>808500</v>
      </c>
      <c r="H21" s="54">
        <v>806465</v>
      </c>
      <c r="I21" s="48" t="s">
        <v>100</v>
      </c>
      <c r="J21" s="49" t="s">
        <v>101</v>
      </c>
      <c r="K21" s="99">
        <v>82200</v>
      </c>
      <c r="L21" s="120"/>
      <c r="M21" s="149"/>
    </row>
    <row r="22" spans="1:13" ht="83.25" customHeight="1">
      <c r="A22" s="109" t="s">
        <v>102</v>
      </c>
      <c r="B22" s="113" t="s">
        <v>103</v>
      </c>
      <c r="C22" s="15" t="s">
        <v>16</v>
      </c>
      <c r="D22" s="15" t="s">
        <v>45</v>
      </c>
      <c r="E22" s="115" t="s">
        <v>46</v>
      </c>
      <c r="F22" s="117" t="s">
        <v>27</v>
      </c>
      <c r="G22" s="53">
        <v>200000</v>
      </c>
      <c r="H22" s="53">
        <v>204756.2</v>
      </c>
      <c r="I22" s="15" t="s">
        <v>104</v>
      </c>
      <c r="J22" s="19" t="s">
        <v>105</v>
      </c>
      <c r="K22" s="26">
        <v>82200</v>
      </c>
      <c r="L22" s="122" t="s">
        <v>93</v>
      </c>
      <c r="M22" s="149" t="s">
        <v>61</v>
      </c>
    </row>
    <row r="23" spans="1:13" ht="54" customHeight="1">
      <c r="A23" s="110"/>
      <c r="B23" s="119"/>
      <c r="C23" s="46" t="s">
        <v>15</v>
      </c>
      <c r="D23" s="62" t="s">
        <v>45</v>
      </c>
      <c r="E23" s="115"/>
      <c r="F23" s="117"/>
      <c r="G23" s="54">
        <v>550000</v>
      </c>
      <c r="H23" s="54">
        <v>0</v>
      </c>
      <c r="I23" s="46" t="s">
        <v>106</v>
      </c>
      <c r="J23" s="48" t="s">
        <v>107</v>
      </c>
      <c r="K23" s="99">
        <v>82200</v>
      </c>
      <c r="L23" s="120"/>
      <c r="M23" s="149"/>
    </row>
    <row r="24" spans="1:13" ht="94.5" customHeight="1">
      <c r="A24" s="106" t="s">
        <v>108</v>
      </c>
      <c r="B24" s="45" t="s">
        <v>109</v>
      </c>
      <c r="C24" s="48" t="s">
        <v>15</v>
      </c>
      <c r="D24" s="73" t="s">
        <v>16</v>
      </c>
      <c r="E24" s="74" t="s">
        <v>46</v>
      </c>
      <c r="F24" s="75" t="s">
        <v>27</v>
      </c>
      <c r="G24" s="54">
        <v>2200000</v>
      </c>
      <c r="H24" s="54">
        <v>603180</v>
      </c>
      <c r="I24" s="48" t="s">
        <v>110</v>
      </c>
      <c r="J24" s="49" t="s">
        <v>110</v>
      </c>
      <c r="K24" s="99">
        <v>80103</v>
      </c>
      <c r="L24" s="49" t="s">
        <v>111</v>
      </c>
      <c r="M24" s="137" t="s">
        <v>112</v>
      </c>
    </row>
    <row r="25" spans="1:13" ht="109.5" customHeight="1">
      <c r="A25" s="109" t="s">
        <v>113</v>
      </c>
      <c r="B25" s="113" t="s">
        <v>114</v>
      </c>
      <c r="C25" s="48" t="s">
        <v>15</v>
      </c>
      <c r="D25" s="76" t="s">
        <v>45</v>
      </c>
      <c r="E25" s="125" t="s">
        <v>46</v>
      </c>
      <c r="F25" s="126" t="s">
        <v>27</v>
      </c>
      <c r="G25" s="54">
        <v>2200000</v>
      </c>
      <c r="H25" s="54">
        <v>344813.7</v>
      </c>
      <c r="I25" s="48" t="s">
        <v>115</v>
      </c>
      <c r="J25" s="99" t="s">
        <v>116</v>
      </c>
      <c r="K25" s="99">
        <v>82200</v>
      </c>
      <c r="L25" s="122" t="s">
        <v>93</v>
      </c>
      <c r="M25" s="149" t="s">
        <v>72</v>
      </c>
    </row>
    <row r="26" spans="1:13" ht="133.5" customHeight="1">
      <c r="A26" s="109"/>
      <c r="B26" s="113"/>
      <c r="C26" s="146" t="s">
        <v>16</v>
      </c>
      <c r="D26" s="20" t="s">
        <v>45</v>
      </c>
      <c r="E26" s="125"/>
      <c r="F26" s="126"/>
      <c r="G26" s="55">
        <v>300000</v>
      </c>
      <c r="H26" s="55">
        <v>143748</v>
      </c>
      <c r="I26" s="16" t="s">
        <v>117</v>
      </c>
      <c r="J26" s="146" t="s">
        <v>118</v>
      </c>
      <c r="K26" s="23">
        <v>82200</v>
      </c>
      <c r="L26" s="120"/>
      <c r="M26" s="150"/>
    </row>
    <row r="27" spans="1:13" ht="78" customHeight="1">
      <c r="A27" s="111" t="s">
        <v>119</v>
      </c>
      <c r="B27" s="123" t="s">
        <v>120</v>
      </c>
      <c r="C27" s="77" t="s">
        <v>15</v>
      </c>
      <c r="D27" s="77" t="s">
        <v>45</v>
      </c>
      <c r="E27" s="124" t="s">
        <v>46</v>
      </c>
      <c r="F27" s="122" t="s">
        <v>27</v>
      </c>
      <c r="G27" s="92">
        <v>2500000</v>
      </c>
      <c r="H27" s="92">
        <v>181228.86</v>
      </c>
      <c r="I27" s="101" t="s">
        <v>121</v>
      </c>
      <c r="J27" s="101" t="s">
        <v>122</v>
      </c>
      <c r="K27" s="77">
        <v>80200</v>
      </c>
      <c r="L27" s="122" t="s">
        <v>33</v>
      </c>
      <c r="M27" s="149" t="s">
        <v>61</v>
      </c>
    </row>
    <row r="28" spans="1:13" ht="72" customHeight="1" thickBot="1">
      <c r="A28" s="112"/>
      <c r="B28" s="114"/>
      <c r="C28" s="18" t="s">
        <v>16</v>
      </c>
      <c r="D28" s="18" t="s">
        <v>45</v>
      </c>
      <c r="E28" s="116"/>
      <c r="F28" s="118"/>
      <c r="G28" s="59">
        <v>600000</v>
      </c>
      <c r="H28" s="59">
        <v>1099990.68</v>
      </c>
      <c r="I28" s="24" t="s">
        <v>123</v>
      </c>
      <c r="J28" s="24" t="s">
        <v>122</v>
      </c>
      <c r="K28" s="17">
        <v>80200</v>
      </c>
      <c r="L28" s="118"/>
      <c r="M28" s="151"/>
    </row>
    <row r="29" spans="1:13" ht="69" customHeight="1">
      <c r="A29" s="109" t="s">
        <v>124</v>
      </c>
      <c r="B29" s="113" t="s">
        <v>125</v>
      </c>
      <c r="C29" s="78" t="s">
        <v>15</v>
      </c>
      <c r="D29" s="78" t="s">
        <v>45</v>
      </c>
      <c r="E29" s="115" t="s">
        <v>46</v>
      </c>
      <c r="F29" s="117" t="s">
        <v>27</v>
      </c>
      <c r="G29" s="54">
        <v>550000</v>
      </c>
      <c r="H29" s="54">
        <v>0</v>
      </c>
      <c r="I29" s="152" t="s">
        <v>47</v>
      </c>
      <c r="J29" s="79" t="s">
        <v>126</v>
      </c>
      <c r="K29" s="80" t="s">
        <v>47</v>
      </c>
      <c r="L29" s="80" t="s">
        <v>47</v>
      </c>
      <c r="M29" s="153" t="s">
        <v>47</v>
      </c>
    </row>
    <row r="30" spans="1:13" ht="87.75" customHeight="1" thickBot="1">
      <c r="A30" s="154"/>
      <c r="B30" s="155"/>
      <c r="C30" s="21" t="s">
        <v>16</v>
      </c>
      <c r="D30" s="21" t="s">
        <v>45</v>
      </c>
      <c r="E30" s="156"/>
      <c r="F30" s="157"/>
      <c r="G30" s="60">
        <v>550000</v>
      </c>
      <c r="H30" s="60">
        <v>417760.98</v>
      </c>
      <c r="I30" s="158" t="s">
        <v>47</v>
      </c>
      <c r="J30" s="158" t="s">
        <v>127</v>
      </c>
      <c r="K30" s="159">
        <v>82200</v>
      </c>
      <c r="L30" s="160" t="s">
        <v>93</v>
      </c>
      <c r="M30" s="161"/>
    </row>
    <row r="31" spans="1:13" ht="15.75" thickBot="1">
      <c r="A31" s="1"/>
      <c r="B31" s="2"/>
      <c r="C31" s="1"/>
      <c r="D31" s="1"/>
      <c r="E31" s="1"/>
      <c r="F31" s="1"/>
      <c r="G31" s="1"/>
      <c r="H31" s="50"/>
      <c r="I31" s="2"/>
      <c r="J31" s="2"/>
      <c r="K31" s="2"/>
      <c r="L31" s="2"/>
      <c r="M31" s="2"/>
    </row>
    <row r="32" spans="1:13" ht="30" customHeight="1">
      <c r="A32" s="3"/>
      <c r="B32" s="1"/>
      <c r="C32" s="1"/>
      <c r="D32" s="1"/>
      <c r="E32" s="1"/>
      <c r="F32" s="33" t="s">
        <v>136</v>
      </c>
      <c r="G32" s="162">
        <f>G3+G5+G7+G8+G10+G11+G12+G14+G17+G18+G21+G23+G24+G25+G27+G29</f>
        <v>18964340</v>
      </c>
      <c r="H32" s="163">
        <f>H3+H5+H7+H8+H10+H11+H12+H14+H17+H18+H21+H23+H24+H25+H27+H29</f>
        <v>7701559.7600000007</v>
      </c>
      <c r="I32" s="1"/>
      <c r="J32" s="1"/>
      <c r="K32" s="1"/>
      <c r="L32" s="1"/>
      <c r="M32" s="1"/>
    </row>
    <row r="33" spans="1:13" ht="30" customHeight="1">
      <c r="A33" s="1"/>
      <c r="B33" s="1"/>
      <c r="C33" s="1"/>
      <c r="D33" s="1"/>
      <c r="E33" s="1"/>
      <c r="F33" s="34" t="s">
        <v>135</v>
      </c>
      <c r="G33" s="164">
        <f>G4+G6+G9+G13+G16+G19+G20+G22+G26+G28+G30</f>
        <v>9709188</v>
      </c>
      <c r="H33" s="165">
        <f>H4+H6+H9+H13+H16+H19+H20+H22+H26+H28+H30</f>
        <v>6140888.4199999999</v>
      </c>
      <c r="I33" s="1"/>
      <c r="J33" s="1"/>
      <c r="K33" s="1"/>
      <c r="L33" s="1"/>
      <c r="M33" s="1"/>
    </row>
    <row r="34" spans="1:13" ht="30" customHeight="1" thickBot="1">
      <c r="A34" s="1"/>
      <c r="B34" s="1"/>
      <c r="C34" s="1"/>
      <c r="D34" s="1"/>
      <c r="E34" s="1"/>
      <c r="F34" s="35" t="s">
        <v>128</v>
      </c>
      <c r="G34" s="166">
        <f>G32+G33</f>
        <v>28673528</v>
      </c>
      <c r="H34" s="167">
        <f>H32+H33</f>
        <v>13842448.18</v>
      </c>
      <c r="I34" s="1"/>
      <c r="J34" s="1"/>
      <c r="K34" s="1"/>
      <c r="L34" s="1"/>
      <c r="M34" s="1"/>
    </row>
    <row r="35" spans="1:13">
      <c r="A35" s="1"/>
      <c r="B35" s="1"/>
      <c r="C35" s="1"/>
      <c r="D35" s="1"/>
      <c r="E35" s="1"/>
      <c r="F35" s="1"/>
      <c r="G35" s="1"/>
      <c r="H35" s="50"/>
      <c r="I35" s="1"/>
      <c r="J35" s="1"/>
      <c r="K35" s="1"/>
      <c r="L35" s="1"/>
      <c r="M35" s="1"/>
    </row>
    <row r="36" spans="1:13">
      <c r="A36" s="36" t="s">
        <v>129</v>
      </c>
      <c r="B36" s="36"/>
      <c r="C36" s="1"/>
      <c r="D36" s="1"/>
      <c r="E36" s="1"/>
      <c r="F36" s="1"/>
      <c r="G36" s="1"/>
      <c r="H36" s="50"/>
      <c r="I36" s="1"/>
      <c r="J36" s="1"/>
      <c r="K36" s="1"/>
      <c r="L36" s="1"/>
      <c r="M36" s="1"/>
    </row>
    <row r="37" spans="1:13" ht="29.25" customHeight="1">
      <c r="A37" s="81" t="s">
        <v>45</v>
      </c>
      <c r="B37" s="86" t="s">
        <v>130</v>
      </c>
    </row>
    <row r="38" spans="1:13" ht="29.25" customHeight="1">
      <c r="A38" s="37" t="s">
        <v>45</v>
      </c>
      <c r="B38" s="87" t="s">
        <v>131</v>
      </c>
    </row>
    <row r="39" spans="1:13" ht="29.25">
      <c r="A39" s="38" t="s">
        <v>45</v>
      </c>
      <c r="B39" s="85" t="s">
        <v>132</v>
      </c>
    </row>
    <row r="40" spans="1:13">
      <c r="A40" s="36" t="s">
        <v>133</v>
      </c>
      <c r="B40" s="36"/>
    </row>
  </sheetData>
  <autoFilter ref="A2:M30"/>
  <mergeCells count="29">
    <mergeCell ref="F20:F21"/>
    <mergeCell ref="M25:M26"/>
    <mergeCell ref="B25:B26"/>
    <mergeCell ref="E25:E26"/>
    <mergeCell ref="F25:F26"/>
    <mergeCell ref="L20:L21"/>
    <mergeCell ref="L25:L26"/>
    <mergeCell ref="L22:L23"/>
    <mergeCell ref="F27:F28"/>
    <mergeCell ref="M27:M28"/>
    <mergeCell ref="B27:B28"/>
    <mergeCell ref="E27:E28"/>
    <mergeCell ref="L27:L28"/>
    <mergeCell ref="A25:A26"/>
    <mergeCell ref="A20:A21"/>
    <mergeCell ref="A27:A28"/>
    <mergeCell ref="A29:A30"/>
    <mergeCell ref="M29:M30"/>
    <mergeCell ref="B29:B30"/>
    <mergeCell ref="E29:E30"/>
    <mergeCell ref="F29:F30"/>
    <mergeCell ref="A22:A23"/>
    <mergeCell ref="M22:M23"/>
    <mergeCell ref="B22:B23"/>
    <mergeCell ref="E22:E23"/>
    <mergeCell ref="F22:F23"/>
    <mergeCell ref="M20:M21"/>
    <mergeCell ref="B20:B21"/>
    <mergeCell ref="E20:E2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Martina Juřicová</cp:lastModifiedBy>
  <cp:revision/>
  <dcterms:created xsi:type="dcterms:W3CDTF">2023-01-30T15:05:29Z</dcterms:created>
  <dcterms:modified xsi:type="dcterms:W3CDTF">2023-04-12T11:34:19Z</dcterms:modified>
  <cp:category/>
  <cp:contentStatus/>
</cp:coreProperties>
</file>