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J:\SF\IROP2\25 - MV IROP2\9. zasedání MV IROP 2021-2027_21.5.2026_Kutná Hora\3. Podklady\2. Podklady po připomínkách\Vyhodnocení RKoP 2025\"/>
    </mc:Choice>
  </mc:AlternateContent>
  <xr:revisionPtr revIDLastSave="0" documentId="13_ncr:1_{8F444445-2FFB-4641-8B3B-F1294289C59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KoP 2025 čistopis" sheetId="15" r:id="rId1"/>
  </sheets>
  <definedNames>
    <definedName name="_xlnm._FilterDatabase" localSheetId="0" hidden="1">'RKoP 2025 čistopis'!$A$3:$L$33</definedName>
    <definedName name="Z_1ED52477_B057_4985_AE21_CEDB04F7592A_.wvu.FilterData" localSheetId="0" hidden="1">'RKoP 2025 čistopis'!#REF!</definedName>
    <definedName name="Z_34EC9F93_1A9F_41AE_BE96_08A1FCA7374C_.wvu.FilterData" localSheetId="0" hidden="1">'RKoP 2025 čistopis'!$E$3:$E$1004</definedName>
    <definedName name="Z_4D378DA7_47EF_4420_9AEE_D8E66C6225D5_.wvu.FilterData" localSheetId="0" hidden="1">'RKoP 2025 čistopis'!$E$3:$E$1004</definedName>
  </definedNames>
  <calcPr calcId="191028"/>
  <customWorkbookViews>
    <customWorkbookView name="Filtr 2" guid="{4D378DA7-47EF-4420-9AEE-D8E66C6225D5}" maximized="1" windowWidth="0" windowHeight="0" activeSheetId="0"/>
    <customWorkbookView name="Filtr 1" guid="{34EC9F93-1A9F-41AE-BE96-08A1FCA7374C}" maximized="1" windowWidth="0" windowHeight="0" activeSheetId="0"/>
    <customWorkbookView name="Filtr 3" guid="{1ED52477-B057-4985-AE21-CEDB04F7592A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5" l="1"/>
  <c r="H37" i="15"/>
  <c r="I36" i="15"/>
  <c r="H36" i="15"/>
  <c r="I38" i="15" l="1"/>
  <c r="H38" i="15"/>
</calcChain>
</file>

<file path=xl/sharedStrings.xml><?xml version="1.0" encoding="utf-8"?>
<sst xmlns="http://schemas.openxmlformats.org/spreadsheetml/2006/main" count="229" uniqueCount="118">
  <si>
    <t>Příloha č. 1 - Tabulka aktivit, rozpočet, harmonogram, indikátory</t>
  </si>
  <si>
    <t>Aktivita</t>
  </si>
  <si>
    <t>Komunikační téma</t>
  </si>
  <si>
    <t>Stručný popis</t>
  </si>
  <si>
    <t>Garant</t>
  </si>
  <si>
    <t>Cílová skupina</t>
  </si>
  <si>
    <t>Období realizace</t>
  </si>
  <si>
    <t>Plánované výdaje v Kč vč. DPH</t>
  </si>
  <si>
    <t>Skutečné výdaje v Kč vč. DPH</t>
  </si>
  <si>
    <t>Plánovaný výstup</t>
  </si>
  <si>
    <t>Dosažený výstup</t>
  </si>
  <si>
    <t>Indikátor</t>
  </si>
  <si>
    <t>Kampaně</t>
  </si>
  <si>
    <t>Propagace na sociálních sítích</t>
  </si>
  <si>
    <t xml:space="preserve">Projekty IROP, Výzvy IROP </t>
  </si>
  <si>
    <t xml:space="preserve">FB, IG, LI - pravidelná propagace IROP prostřednictvím úspěšně realizovaných projektů; propagace výzev a akcí IROP s využitím natočených videí. Posty, soutěže, cílená propagace. Bylo realizováno: 129 příspěvků, 39 videí, 4 soutěže
Dosah (Reach): 3 230 910
Zobrazení: 12 605 813
CPM (Průměrná cena za 1 000 zobrazení): 22,0125
CPC (Průměrná cena za každé klick): 4,56
Jedinečná kliknutí: 37 300
Reakcí na příspěvky: 9 644    </t>
  </si>
  <si>
    <t>CRR</t>
  </si>
  <si>
    <t>Veřejnost (občané ČR 15+)</t>
  </si>
  <si>
    <t>1. – 4. čtvrtletí 2025</t>
  </si>
  <si>
    <t>kampaně na sociálních sítích  (3)</t>
  </si>
  <si>
    <t xml:space="preserve">                kampaně na sociálních sítích  (3)</t>
  </si>
  <si>
    <t xml:space="preserve">Projekty IROP </t>
  </si>
  <si>
    <t>FB IROP - pravidelná propagace prostřednictvím úspěšně realizovaných projektů (animace, soutěže, kampaně). Propagace a tvorba části obsahu je zajištěna externími dodavateli. Částka se skládá z výdajů na tvorbu obsahu a soutěží, správu kampaní a propagaci.Samotná propagace činila 327 589 Kč.</t>
  </si>
  <si>
    <t>ŘO IROP</t>
  </si>
  <si>
    <t>kampaň na sociálních sítích  (1)</t>
  </si>
  <si>
    <t>YouTube IROP - Propagace videoreportáží na kanále YT IROP. Propagace a tvorba obsahu je zajištěna externími dodavateli. Samotná propagace činila 328 603 Kč.</t>
  </si>
  <si>
    <t>kampaň na sociálních sítích (1)</t>
  </si>
  <si>
    <t>Instagram IROP - provoz IG IROP je realizován vlastními zdroji, prozatím bez propagace. Publikováno 98 příspěvků, které představily podpořené projekty, novinky v IROP a  přínosy evropských fondů v regionech. Frekvence publikování se postupně zvýšila na dva a více příspěvků týdně. Profil má 64 sledujících. Profil je realizován vlastními silami, zatím bez propagační podpory.</t>
  </si>
  <si>
    <t xml:space="preserve">Web Regiony nás baví (RNB) </t>
  </si>
  <si>
    <t xml:space="preserve">Propagace úspěšných projektů a přínosů IROP pro veřejnost v regionech ČR - články, videa. Úprava stránek a jejich větší propojení s časopisem Regiony nás baví. Realizována brandová kampaň - pomocí obsahu jsme propagovali značku Regiony nás baví, digitální i tištěnou podobu. Bylo realizováno 91 článků, 16 videí. Dosaženo: 70 tis. interakcí, 3,48 mil. zobrazení, 1,09 mil. unikátních uživatelů. </t>
  </si>
  <si>
    <t>kampaň na webu (1)</t>
  </si>
  <si>
    <t>Časopis Regiony nás baví</t>
  </si>
  <si>
    <t>Projekty IROP, Výzvy IROP</t>
  </si>
  <si>
    <t>Časopis se věnuje informacím o evropské dotační politice a přínosům evropských fondů v území. Financování časopisu z IROP je nastaveno jako 60 % z celkových rozpočtovaných nákladů časopisu. Náklady zahrnují - tisk, grafiku, distribuci, on line podporu atd. Vydáno 10 čísel, celkem vytištěno 8 581 ks. On-line časopis Regiony nás baví zasílán na 9 450 adres měsíčně, doručeno bylo 99,20 %, otevřeno (OR) 15,53 %, prokliky (CR) 2,96 %</t>
  </si>
  <si>
    <t xml:space="preserve"> Žadatelé, potenciální žadatelé,  příjemci,   odborná i laická veřejnost (občané ČR 15+)</t>
  </si>
  <si>
    <t>tištěný časopis (10)</t>
  </si>
  <si>
    <t xml:space="preserve">Inzerce v regionálním tisku </t>
  </si>
  <si>
    <t>Inzerce v regionálním tisku s propojením do online - propagace úspěšně realizovaných projektů 2014-2020 a 2021-2027 v jednotlivých regionech ČR. Kampaň v regionálních médiích - 14 x PR článků (Znojemský deník, Břeclavský deník, Hodonínský deník, Brněnský deník, Blanenský deník, Vyškovský deník, Děčínský deník, Ústecký deník, Chomutovský deník, Žatecký deník, Mostecký deník, Litoměřický deník, Lounský deník a Teplický deník) a souhrnný zásah (celkem 447 696 zobrazení). Jihočeská televize – reportáž o konferenci v Římově. Inzerce v celostátních médiích – nativní formáty Economia (kapacity MŠ, dopravní terminály, psychiatrická péče) a souhrnný zásah (celkem 153 246 čtenářů a průměrná doba strávená na článku 3:10 – 3:40 min)</t>
  </si>
  <si>
    <t>regionálně zaměřené výstupy/články (13)</t>
  </si>
  <si>
    <t>regionálně zaměřené výstupy/články (14)</t>
  </si>
  <si>
    <t xml:space="preserve">Kampaň ŘO IROP - inzerce v regionálním tisku </t>
  </si>
  <si>
    <t>Inzerce v regionálních mutacích Deníku s propojením do online - propagace úspěšně realizovaných projektů v jednotlivých regionech ČR zaměřená na projekty ITI. Plánovaná částka obsahuje částku za kampaň realizovanou v 2024 a hrazenou v 2025 (847 000 Kč), která však již byla vykázána ve Vyhodnocení 2024 a proto není započetena ve Vyhodnocení 2025. Je uvedena pouze částka za kampaň v roce 2025, která bude uhrazena v roce 2026.</t>
  </si>
  <si>
    <t>3. – 4. čtvrtletí 2025</t>
  </si>
  <si>
    <t xml:space="preserve"> kampaň v tisku a on-line (1)</t>
  </si>
  <si>
    <t>Eventy</t>
  </si>
  <si>
    <t>Putovní výstava</t>
  </si>
  <si>
    <t>Výstava představuje podpořené projekty z IROP, 2 kolekce projektů s měsiční rotací od listopadu 1 kolekce. Výdaje tvoří zajištění lokace včetně všech potřebných dokumentů, převoz výstavních panelů, jejich instalace a deinstalace, případně nové polepy. Výstava navštívila 22 měst.</t>
  </si>
  <si>
    <t>soubor putovní výstava (1)</t>
  </si>
  <si>
    <t>Výstava  projektů technických památek v muzeích</t>
  </si>
  <si>
    <t xml:space="preserve">Výstava představila projekty technických památek podpořených z IROP v Národním technickém muzeu v Praze a následně přesunula do Centra stavitelského dědictví v Plasích.  V Praze navštívilo NTM v období 12/2024– 3/2025 bezmála 75 500 osob a Plasy v období 4/2025 – 10/2025 přes 28 700 osob, které mohly shlédnout tuto výstavu.Čáska zahrnuje instalaci, pronájem, transport, úklid prostor. Náklady byly překročeny z důvodu trvání výstavy 11 měsiců (15 tis./měsíc), která nebyla při tvorbě RKoP známa. </t>
  </si>
  <si>
    <t>soubor výstava v muzeích (1)</t>
  </si>
  <si>
    <t>Výroční konference IROP</t>
  </si>
  <si>
    <t>Žadatelé, potenciální žadatelé, příjemci</t>
  </si>
  <si>
    <t>4. čtvrtletí 2025</t>
  </si>
  <si>
    <t>výroční konference (1)</t>
  </si>
  <si>
    <t>Regionální výroční konference CRR</t>
  </si>
  <si>
    <t xml:space="preserve">Výzvy IROP </t>
  </si>
  <si>
    <t>soubor akcí (1)</t>
  </si>
  <si>
    <t>Komunikace s médii</t>
  </si>
  <si>
    <t>PR články</t>
  </si>
  <si>
    <t xml:space="preserve">Služby externího dodavatele zaměřené na tiskové zprávy a PR texty dle zadání ŘO IROP. Bylo dodáno 10 textů zaměřených např. na témata:  Sociální bydlení a Sociální podnikání z IROP, Památky podpořené z IROP: Velikonoce, akce, speciální prohlídky, Parky a zahrady z IROP nebo Strategické projekty. Texty byly publikovány na webu IROP a poskytnuty OKP. </t>
  </si>
  <si>
    <t>média, potenciální žadatelé, žadatelé</t>
  </si>
  <si>
    <t>soubor TZ a PR textů (1)</t>
  </si>
  <si>
    <t xml:space="preserve">PR služby </t>
  </si>
  <si>
    <t>Výzvy IROP, projekty IROP</t>
  </si>
  <si>
    <t>Služby v oblasti public relations za účelem efektivního nastavení publicity IROP a zvyšování povědomí o evropských fondech. Obsahuje zejm. přípravu podkladů pro média, distribuci tiskových zpráv a PR podporu příjemců - spolupráce na tiskových zprávách. Celkem 20 vydaných tiskových zpráv CRR.</t>
  </si>
  <si>
    <t>média, potenciální žadatelé, žadatelé, Veřejnost (občané ČR 15+)</t>
  </si>
  <si>
    <t xml:space="preserve">mediální výstupy (30) </t>
  </si>
  <si>
    <t>Poradenství žadatelům a příjemcům</t>
  </si>
  <si>
    <t>Konzultační servis</t>
  </si>
  <si>
    <r>
      <rPr>
        <sz val="10"/>
        <color rgb="FF000000"/>
        <rFont val="Arial"/>
      </rPr>
      <t xml:space="preserve">On-line nástroj sloužící k zodpovídání dotazů žadatelů o dotaci. Umožňuje evidenci všech dotazů a odpovědí a tím poskytovat stejné informace tazatelům napříč kraji. Aktivita není hrazena z prostředků TP IROP. </t>
    </r>
    <r>
      <rPr>
        <sz val="10"/>
        <rFont val="Arial"/>
        <family val="2"/>
        <charset val="238"/>
      </rPr>
      <t>V roce 2025 zodpovězeno 2160  dotazů.</t>
    </r>
  </si>
  <si>
    <t>NR</t>
  </si>
  <si>
    <t>Semináře pro žadatele a příjemce CRR</t>
  </si>
  <si>
    <t>Semináře a workshopy - regionální semináře pro žadatele, příjemce k vyhlášeným výzvám IROP a aktuálním tématům v realizaci a udržitelnosti, tematické workshopy dle potřeby. Semináře jsou realizovány ve vlastních prostorách a interními zdroji. Seminářů se zúčastnilo 700 účastníků.</t>
  </si>
  <si>
    <t>50 seminářů, workshopů</t>
  </si>
  <si>
    <t>28 seminářů, workshopů</t>
  </si>
  <si>
    <t>Semináře pro žadatele a příjemce ŘO IROP</t>
  </si>
  <si>
    <t>Semináře a workshopy - 2 centrální semináře pro žadatele k vyhlášeným výzvám IROP v on-line formátu, zúčastnilose 12 osob. Hodnoty odpovídají fázi programu a úzkému zaměření výzev. Náklady nevznikly, realizováno vlastními silami.</t>
  </si>
  <si>
    <t>10 centrálních seminářů pro žadatele, workshopů</t>
  </si>
  <si>
    <t>2 centrální semináře pro žadatele</t>
  </si>
  <si>
    <t>Web</t>
  </si>
  <si>
    <t>Web IROP</t>
  </si>
  <si>
    <t>Provoz webových stránek včetně optimalizace redakčního prostředí, rozšíření funkcionalit, zlepšení uživatelského rozhraní apod. Celkové náklady (roční paušál 689 700 Kč) zahrnují licenci CMS, programátorské a redakční práce, servisní služby, helpdesk apod. Náklady na programátorské a redakční práce, servisní služby a helpdesk se odvíjí od počtu odpracovaných hodin (rezerva 19 300 Kč). Rezerva nebyla využita.</t>
  </si>
  <si>
    <t>NR - započteno jednorázově v rámci ind. 801030</t>
  </si>
  <si>
    <t>Web Centrum</t>
  </si>
  <si>
    <t xml:space="preserve">Projekty, Výzvy IROP </t>
  </si>
  <si>
    <t xml:space="preserve">Uveřejňování informací pro žadatele a příjemce, přejímání informací z webu IROP. Aktivita není hrazena z prostředků TP IROP. </t>
  </si>
  <si>
    <t xml:space="preserve"> Podpůrné činnosti - aktivity, jejichž výstupy slouží k realizaci dalších aktivit</t>
  </si>
  <si>
    <t xml:space="preserve">Fotografie </t>
  </si>
  <si>
    <r>
      <rPr>
        <sz val="10"/>
        <color rgb="FF000000"/>
        <rFont val="Arial"/>
      </rPr>
      <t>Fotografické služby - předpokládá se nafocení  ukončených projektů či akcí souvisejících se slavnostním ukončením projektů resp. slavnostním otevřením k úžívání veřejností. Fotografický materiál bude využit do dalších propagačních materiálů IROP (brožury, letáky, webové stránky propagující úspěšné projekty, FB, Li, IG, Newsletter).</t>
    </r>
    <r>
      <rPr>
        <sz val="10"/>
        <color rgb="FFFF0000"/>
        <rFont val="Arial"/>
      </rPr>
      <t xml:space="preserve"> </t>
    </r>
    <r>
      <rPr>
        <sz val="10"/>
        <color rgb="FF000000"/>
        <rFont val="Arial"/>
      </rPr>
      <t xml:space="preserve">ŘO IROP: nafoceno 109 projektů a jeden časosběr (stejný projekt). Překročení částky bylo umožněno úsporami na ostatních kom. aktivitách. CRR: </t>
    </r>
    <r>
      <rPr>
        <sz val="10"/>
        <rFont val="Arial"/>
        <family val="2"/>
        <charset val="238"/>
      </rPr>
      <t xml:space="preserve">48x focení (21x akce, 27x projekt). </t>
    </r>
  </si>
  <si>
    <t>Žadatelé, potenciání žadatelé, příjemci, veřejnost (občané ČR 15+)</t>
  </si>
  <si>
    <t>soubor fotografie (1)</t>
  </si>
  <si>
    <t>Tisk</t>
  </si>
  <si>
    <t>Projekty IROP, Výzvy IROP 2021-2027</t>
  </si>
  <si>
    <r>
      <rPr>
        <sz val="10"/>
        <color rgb="FF000000"/>
        <rFont val="Arial"/>
      </rPr>
      <t>Tiskařské služby - zajištění tisku dle aktuálních potřeb, např. prezentace nového programového období, prezentace úspěšně realizovaných projektů, atd. ŘO IROP: dotisky brožur, factsheety na výroční konference, tištěno interně reprografií MMR.</t>
    </r>
    <r>
      <rPr>
        <sz val="10"/>
        <rFont val="Arial"/>
        <family val="2"/>
        <charset val="238"/>
      </rPr>
      <t xml:space="preserve"> CRR: letáky Živel 1, Živel 3 (vyrobeno 3500 ks, distribuováno 3500 ks)</t>
    </r>
  </si>
  <si>
    <t>tiskařské služby (1)</t>
  </si>
  <si>
    <t>soubor tiskařské služby (1)</t>
  </si>
  <si>
    <t>Videa</t>
  </si>
  <si>
    <t>Projekty IROP</t>
  </si>
  <si>
    <t>Atraktivní, svižná videa reportážního stylu, která představí projekty realizované z IROP (např. ze slavnostních otevření projektů) a budou použity pro efektivní propagaci na různých komunikačních kanálech ve formátech, které těmto platformám vyhovují - web, FB, Li, IG, YouTube, v rámci on line inzerce apod. Natočeno 20 reportáží (z jednoho natáčení 3 technické varianty videí).</t>
  </si>
  <si>
    <t>soubor videa (1)</t>
  </si>
  <si>
    <t xml:space="preserve">Videa o projektech podpořených z IROP určených zejména pro sociání sítě FB a YT, různé druhy zpracování dle aktuálních potřeb, včetně animací a sestřihů. Realizováno natočení 46 ks videí. Částka je součtem za 26 plánovaných videí (1 981 980 Kč) a úhrady za videa CLLD/MAS jejichž tvorba byla zahájena v roce 2024 (653 400Kč).  Částka za videa CLLD/MAS již byla vykázána ve Vyhodnocení 2024 a proto není započetena ve Vyhodnocení 2025. Je uvedena pouze částka za 46 ks videí. </t>
  </si>
  <si>
    <t xml:space="preserve">Grafické služby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</si>
  <si>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Projekty IROP, Výzvy IROP 2021-2027</t>
  </si>
  <si>
    <t>Grafické služby - grafické zpracovaní materiálů dle potřeb IROP a CRR; různé formáty, např. plakáty, letáky, infografiky, brožury (k výzvám, tematické brožury pro žadatele, příjemce, prezentace ukončených projektů, pozvánky na ad hoc události, soutěže, návrhy grafické inzerce pro kampaně v tištěných médiích a na internetu, bannery a případně další dle potřeb IROP). Cílem je zajištění jednotné linie grafické prezentace IROP, kontinuita při tvorbě propagačních materiálů IROP a zefektivnění a plynulost dodávek grafických prací dle aktuálních potřeb IROP. ŘO IROP: factsheety: zdravotnictví, eGov a kyberbezpečnost, shrnutí 2024, animace: pro IG, k putovní výstavě, shrnutí IROP 2014-2020, „vánoční“. CRR: brožury, roll-upy, branding na propagační předměty</t>
  </si>
  <si>
    <t>soubor grafické služby (1)</t>
  </si>
  <si>
    <t>Propagační předměty (PP)</t>
  </si>
  <si>
    <t>Slouží jako dárek pro výherce soutěží a ke zvyšování povědomí o IROP a budování pozitivního vnímání značky IROP a evropskách dotací jako celku. ŘO IROP: pořízeno 542 ks PP,5 unikátních PP: 4 typy vánočních balíčků, sada kuličkových per, distribuováno 5 012 ks PP. CRR: vyrobeno 16 100 ks, distribuováno 16 100 ks.</t>
  </si>
  <si>
    <t>unikátní propagační materiály (15)</t>
  </si>
  <si>
    <t>unikátní propagační materiály (5)</t>
  </si>
  <si>
    <t>unikátní propagační předměty (4)</t>
  </si>
  <si>
    <t>unikátní propagační materiály (9)</t>
  </si>
  <si>
    <t>Celkem ŘO IROP</t>
  </si>
  <si>
    <t>Celkem Centrum</t>
  </si>
  <si>
    <t>Celkem</t>
  </si>
  <si>
    <r>
      <rPr>
        <sz val="10"/>
        <color rgb="FF000000"/>
        <rFont val="Arial"/>
      </rPr>
      <t xml:space="preserve">Výroční konference CRR - regionální semináře CRR zacílené na představení novinek v programového období 2021-2027. Hodnocení dosažených výsledků, příklady dobré praxe. Aktivita bude realizována vlastními silami nebo financována z jiných zdrojů/projektů. </t>
    </r>
    <r>
      <rPr>
        <sz val="10"/>
        <color theme="1"/>
        <rFont val="Arial"/>
        <family val="2"/>
        <charset val="238"/>
      </rPr>
      <t>Realizovány regionální výroční konference (13x, 523 registrovaných účastníků), konference VZ Tour (3x, 265 reg. účastníků) a VZMR TOUR (13x, 670 reg. účastníků).</t>
    </r>
  </si>
  <si>
    <r>
      <t>mediální výstup</t>
    </r>
    <r>
      <rPr>
        <sz val="10"/>
        <color theme="1"/>
        <rFont val="Arial"/>
        <family val="2"/>
        <charset val="238"/>
      </rPr>
      <t>y (20</t>
    </r>
    <r>
      <rPr>
        <sz val="10"/>
        <color rgb="FF000000"/>
        <rFont val="Arial"/>
      </rPr>
      <t>)</t>
    </r>
  </si>
  <si>
    <t xml:space="preserve">Akce sloužíci k představení IROP a jeho výsledků. V roce 2025 zaměřena na podporu moderní dopravní infrastruktury. Konala se 26. 11. 2025 v Plzni, účastnilo se 80 osob.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</si>
</sst>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\.\ m\.\ yyyy"/>
  </numFmts>
  <fonts count="16" x14ac:knownFonts="1">
    <font>
      <sz val="10"/>
      <color rgb="FF000000"/>
      <name val="Arial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</font>
    <font>
      <sz val="10"/>
      <color theme="1"/>
      <name val="Arial"/>
    </font>
    <font>
      <b/>
      <sz val="11"/>
      <color rgb="FFFFFFFF"/>
      <name val="Arial"/>
    </font>
    <font>
      <b/>
      <sz val="12"/>
      <color rgb="FF000000"/>
      <name val="Calibri"/>
    </font>
    <font>
      <b/>
      <sz val="10"/>
      <color theme="1"/>
      <name val="Arial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Roboto"/>
      <charset val="238"/>
    </font>
    <font>
      <sz val="11"/>
      <color rgb="FF242424"/>
      <name val="Aptos Narrow"/>
      <charset val="1"/>
    </font>
    <font>
      <b/>
      <sz val="10"/>
      <name val="Arial"/>
    </font>
    <font>
      <sz val="10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1D71B8"/>
        <bgColor rgb="FF1D71B8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11" fillId="0" borderId="30" xfId="0" applyNumberFormat="1" applyFont="1" applyBorder="1" applyAlignment="1">
      <alignment horizontal="center" vertical="center" wrapText="1"/>
    </xf>
    <xf numFmtId="37" fontId="11" fillId="0" borderId="2" xfId="0" applyNumberFormat="1" applyFont="1" applyBorder="1" applyAlignment="1">
      <alignment horizontal="center" vertical="center" wrapText="1"/>
    </xf>
    <xf numFmtId="37" fontId="11" fillId="0" borderId="25" xfId="0" applyNumberFormat="1" applyFont="1" applyBorder="1" applyAlignment="1">
      <alignment horizontal="center" vertical="center" wrapText="1"/>
    </xf>
    <xf numFmtId="37" fontId="11" fillId="0" borderId="18" xfId="0" applyNumberFormat="1" applyFont="1" applyBorder="1" applyAlignment="1">
      <alignment horizontal="center" vertical="center" wrapText="1"/>
    </xf>
    <xf numFmtId="37" fontId="11" fillId="0" borderId="2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37" fontId="8" fillId="4" borderId="7" xfId="0" applyNumberFormat="1" applyFont="1" applyFill="1" applyBorder="1" applyAlignment="1">
      <alignment horizontal="center" vertical="center"/>
    </xf>
    <xf numFmtId="37" fontId="8" fillId="4" borderId="9" xfId="0" applyNumberFormat="1" applyFont="1" applyFill="1" applyBorder="1" applyAlignment="1">
      <alignment horizontal="center" vertical="center"/>
    </xf>
    <xf numFmtId="37" fontId="8" fillId="4" borderId="1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7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 wrapText="1"/>
    </xf>
    <xf numFmtId="37" fontId="6" fillId="5" borderId="37" xfId="0" applyNumberFormat="1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37" fontId="11" fillId="0" borderId="42" xfId="0" applyNumberFormat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37" fontId="11" fillId="0" borderId="45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5" borderId="48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37" fontId="11" fillId="0" borderId="52" xfId="0" applyNumberFormat="1" applyFont="1" applyBorder="1" applyAlignment="1">
      <alignment horizontal="center" vertical="center" wrapText="1"/>
    </xf>
    <xf numFmtId="37" fontId="11" fillId="0" borderId="53" xfId="0" applyNumberFormat="1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37" fontId="11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7" fontId="11" fillId="0" borderId="4" xfId="0" applyNumberFormat="1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4" fontId="11" fillId="0" borderId="30" xfId="0" applyNumberFormat="1" applyFont="1" applyBorder="1" applyAlignment="1">
      <alignment horizontal="center" vertical="center" wrapText="1"/>
    </xf>
    <xf numFmtId="4" fontId="11" fillId="0" borderId="45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42" xfId="0" applyNumberFormat="1" applyFont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63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37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left" vertical="center" wrapText="1"/>
    </xf>
    <xf numFmtId="37" fontId="11" fillId="0" borderId="48" xfId="0" applyNumberFormat="1" applyFont="1" applyBorder="1" applyAlignment="1">
      <alignment horizontal="center" vertical="center"/>
    </xf>
    <xf numFmtId="4" fontId="11" fillId="0" borderId="65" xfId="0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37" fontId="11" fillId="0" borderId="3" xfId="0" applyNumberFormat="1" applyFont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0" fillId="0" borderId="69" xfId="0" applyBorder="1" applyAlignment="1">
      <alignment horizontal="left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37" fontId="11" fillId="0" borderId="69" xfId="0" applyNumberFormat="1" applyFont="1" applyBorder="1" applyAlignment="1">
      <alignment horizontal="center" vertical="center" wrapText="1"/>
    </xf>
    <xf numFmtId="4" fontId="11" fillId="0" borderId="69" xfId="0" applyNumberFormat="1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4" fontId="13" fillId="0" borderId="72" xfId="0" applyNumberFormat="1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37" fontId="11" fillId="0" borderId="75" xfId="0" applyNumberFormat="1" applyFont="1" applyBorder="1" applyAlignment="1">
      <alignment horizontal="center" vertical="center" wrapText="1"/>
    </xf>
    <xf numFmtId="4" fontId="11" fillId="0" borderId="75" xfId="0" applyNumberFormat="1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7" fontId="11" fillId="0" borderId="4" xfId="0" applyNumberFormat="1" applyFont="1" applyBorder="1" applyAlignment="1">
      <alignment horizontal="center" vertical="center" wrapText="1"/>
    </xf>
    <xf numFmtId="37" fontId="11" fillId="0" borderId="2" xfId="0" applyNumberFormat="1" applyFont="1" applyBorder="1" applyAlignment="1">
      <alignment horizontal="center" vertical="center" wrapText="1"/>
    </xf>
    <xf numFmtId="0" fontId="5" fillId="6" borderId="68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16F7F0"/>
      <color rgb="FFFA52CA"/>
      <color rgb="FFF26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741F-0A9B-4C24-827B-D8D60C9727D8}">
  <sheetPr filterMode="1">
    <outlinePr summaryBelow="0" summaryRight="0"/>
    <pageSetUpPr fitToPage="1"/>
  </sheetPr>
  <dimension ref="A1:X1004"/>
  <sheetViews>
    <sheetView showGridLines="0" tabSelected="1" topLeftCell="C12" zoomScale="66" zoomScaleNormal="66" workbookViewId="0">
      <selection activeCell="D15" sqref="D15"/>
    </sheetView>
  </sheetViews>
  <sheetFormatPr defaultColWidth="14.42578125" defaultRowHeight="15.75" customHeight="1" x14ac:dyDescent="0.2"/>
  <cols>
    <col min="1" max="1" width="23.5703125" style="1" customWidth="1"/>
    <col min="2" max="2" width="30.5703125" style="1" customWidth="1"/>
    <col min="3" max="3" width="20.140625" style="1" customWidth="1"/>
    <col min="4" max="4" width="34.7109375" style="3" customWidth="1"/>
    <col min="5" max="5" width="10.85546875" style="1" customWidth="1"/>
    <col min="6" max="6" width="12.7109375" style="1" customWidth="1"/>
    <col min="7" max="7" width="21.85546875" style="1" customWidth="1"/>
    <col min="8" max="8" width="17.28515625" style="33" customWidth="1"/>
    <col min="9" max="9" width="20" style="33" customWidth="1"/>
    <col min="10" max="10" width="15.5703125" style="1" customWidth="1"/>
    <col min="11" max="11" width="41.140625" style="1" customWidth="1"/>
    <col min="12" max="12" width="13.42578125" style="1" customWidth="1"/>
    <col min="13" max="24" width="14.42578125" customWidth="1"/>
  </cols>
  <sheetData>
    <row r="1" spans="1:24" ht="30" customHeight="1" x14ac:dyDescent="0.2">
      <c r="A1" s="71" t="s">
        <v>0</v>
      </c>
    </row>
    <row r="2" spans="1:24" ht="30" customHeight="1" thickBot="1" x14ac:dyDescent="0.25"/>
    <row r="3" spans="1:24" s="2" customFormat="1" ht="45.75" thickBot="1" x14ac:dyDescent="0.25">
      <c r="A3" s="8"/>
      <c r="B3" s="51" t="s">
        <v>1</v>
      </c>
      <c r="C3" s="52" t="s">
        <v>2</v>
      </c>
      <c r="D3" s="52" t="s">
        <v>3</v>
      </c>
      <c r="E3" s="52" t="s">
        <v>4</v>
      </c>
      <c r="F3" s="53" t="s">
        <v>5</v>
      </c>
      <c r="G3" s="52" t="s">
        <v>6</v>
      </c>
      <c r="H3" s="54" t="s">
        <v>7</v>
      </c>
      <c r="I3" s="54" t="s">
        <v>8</v>
      </c>
      <c r="J3" s="53" t="s">
        <v>9</v>
      </c>
      <c r="K3" s="72" t="s">
        <v>10</v>
      </c>
      <c r="L3" s="138" t="s">
        <v>11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2" customFormat="1" ht="206.25" customHeight="1" thickBot="1" x14ac:dyDescent="0.25">
      <c r="A4" s="191" t="s">
        <v>12</v>
      </c>
      <c r="B4" s="222" t="s">
        <v>13</v>
      </c>
      <c r="C4" s="149" t="s">
        <v>14</v>
      </c>
      <c r="D4" s="141" t="s">
        <v>15</v>
      </c>
      <c r="E4" s="140" t="s">
        <v>16</v>
      </c>
      <c r="F4" s="140" t="s">
        <v>17</v>
      </c>
      <c r="G4" s="143" t="s">
        <v>18</v>
      </c>
      <c r="H4" s="144">
        <v>400000</v>
      </c>
      <c r="I4" s="145">
        <v>401181.02</v>
      </c>
      <c r="J4" s="146" t="s">
        <v>19</v>
      </c>
      <c r="K4" s="147" t="s">
        <v>20</v>
      </c>
      <c r="L4" s="151">
        <v>800010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2" customFormat="1" ht="117" customHeight="1" x14ac:dyDescent="0.2">
      <c r="A5" s="213"/>
      <c r="B5" s="223"/>
      <c r="C5" s="178" t="s">
        <v>21</v>
      </c>
      <c r="D5" s="116" t="s">
        <v>22</v>
      </c>
      <c r="E5" s="50" t="s">
        <v>23</v>
      </c>
      <c r="F5" s="50" t="s">
        <v>17</v>
      </c>
      <c r="G5" s="85" t="s">
        <v>18</v>
      </c>
      <c r="H5" s="86">
        <v>968000</v>
      </c>
      <c r="I5" s="136">
        <v>701879.18</v>
      </c>
      <c r="J5" s="50" t="s">
        <v>24</v>
      </c>
      <c r="K5" s="69" t="s">
        <v>24</v>
      </c>
      <c r="L5" s="160">
        <v>800010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s="2" customFormat="1" ht="67.5" customHeight="1" x14ac:dyDescent="0.2">
      <c r="A6" s="213"/>
      <c r="B6" s="223"/>
      <c r="C6" s="179"/>
      <c r="D6" s="21" t="s">
        <v>25</v>
      </c>
      <c r="E6" s="43" t="s">
        <v>23</v>
      </c>
      <c r="F6" s="43" t="s">
        <v>17</v>
      </c>
      <c r="G6" s="46" t="s">
        <v>18</v>
      </c>
      <c r="H6" s="47">
        <v>605000</v>
      </c>
      <c r="I6" s="94">
        <v>605882.18999999994</v>
      </c>
      <c r="J6" s="43" t="s">
        <v>26</v>
      </c>
      <c r="K6" s="73" t="s">
        <v>24</v>
      </c>
      <c r="L6" s="161">
        <v>800010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2" customFormat="1" ht="142.5" customHeight="1" thickBot="1" x14ac:dyDescent="0.25">
      <c r="A7" s="213"/>
      <c r="B7" s="223"/>
      <c r="C7" s="215"/>
      <c r="D7" s="45" t="s">
        <v>27</v>
      </c>
      <c r="E7" s="48" t="s">
        <v>23</v>
      </c>
      <c r="F7" s="48" t="s">
        <v>17</v>
      </c>
      <c r="G7" s="49" t="s">
        <v>18</v>
      </c>
      <c r="H7" s="35">
        <v>0</v>
      </c>
      <c r="I7" s="100">
        <v>0</v>
      </c>
      <c r="J7" s="48" t="s">
        <v>26</v>
      </c>
      <c r="K7" s="74" t="s">
        <v>26</v>
      </c>
      <c r="L7" s="162">
        <v>800010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2" customFormat="1" ht="161.25" customHeight="1" thickBot="1" x14ac:dyDescent="0.25">
      <c r="A8" s="213"/>
      <c r="B8" s="139" t="s">
        <v>28</v>
      </c>
      <c r="C8" s="140" t="s">
        <v>21</v>
      </c>
      <c r="D8" s="141" t="s">
        <v>29</v>
      </c>
      <c r="E8" s="142" t="s">
        <v>16</v>
      </c>
      <c r="F8" s="140" t="s">
        <v>17</v>
      </c>
      <c r="G8" s="143" t="s">
        <v>18</v>
      </c>
      <c r="H8" s="144">
        <v>800000</v>
      </c>
      <c r="I8" s="145">
        <v>307388.40000000002</v>
      </c>
      <c r="J8" s="146" t="s">
        <v>30</v>
      </c>
      <c r="K8" s="147" t="s">
        <v>30</v>
      </c>
      <c r="L8" s="148">
        <v>800010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2" customFormat="1" ht="99" customHeight="1" thickBot="1" x14ac:dyDescent="0.25">
      <c r="A9" s="213"/>
      <c r="B9" s="224" t="s">
        <v>31</v>
      </c>
      <c r="C9" s="216" t="s">
        <v>32</v>
      </c>
      <c r="D9" s="190" t="s">
        <v>33</v>
      </c>
      <c r="E9" s="178" t="s">
        <v>16</v>
      </c>
      <c r="F9" s="216" t="s">
        <v>34</v>
      </c>
      <c r="G9" s="218" t="s">
        <v>18</v>
      </c>
      <c r="H9" s="220">
        <v>3000000</v>
      </c>
      <c r="I9" s="210">
        <v>1549990</v>
      </c>
      <c r="J9" s="200" t="s">
        <v>35</v>
      </c>
      <c r="K9" s="200" t="s">
        <v>35</v>
      </c>
      <c r="L9" s="202">
        <v>802000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82.5" hidden="1" customHeight="1" thickBot="1" x14ac:dyDescent="0.25">
      <c r="A10" s="213"/>
      <c r="B10" s="225"/>
      <c r="C10" s="217"/>
      <c r="D10" s="226"/>
      <c r="E10" s="215"/>
      <c r="F10" s="217"/>
      <c r="G10" s="219"/>
      <c r="H10" s="221"/>
      <c r="I10" s="211"/>
      <c r="J10" s="200"/>
      <c r="K10" s="201"/>
      <c r="L10" s="20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88.75" customHeight="1" thickBot="1" x14ac:dyDescent="0.25">
      <c r="A11" s="213"/>
      <c r="B11" s="139" t="s">
        <v>36</v>
      </c>
      <c r="C11" s="149" t="s">
        <v>21</v>
      </c>
      <c r="D11" s="141" t="s">
        <v>37</v>
      </c>
      <c r="E11" s="140" t="s">
        <v>16</v>
      </c>
      <c r="F11" s="140" t="s">
        <v>17</v>
      </c>
      <c r="G11" s="143" t="s">
        <v>18</v>
      </c>
      <c r="H11" s="144">
        <v>500000</v>
      </c>
      <c r="I11" s="150">
        <v>33476</v>
      </c>
      <c r="J11" s="143" t="s">
        <v>38</v>
      </c>
      <c r="K11" s="143" t="s">
        <v>39</v>
      </c>
      <c r="L11" s="151">
        <v>800010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72.5" customHeight="1" thickBot="1" x14ac:dyDescent="0.25">
      <c r="A12" s="214"/>
      <c r="B12" s="115" t="s">
        <v>40</v>
      </c>
      <c r="C12" s="70" t="s">
        <v>21</v>
      </c>
      <c r="D12" s="118" t="s">
        <v>41</v>
      </c>
      <c r="E12" s="70" t="s">
        <v>23</v>
      </c>
      <c r="F12" s="70" t="s">
        <v>17</v>
      </c>
      <c r="G12" s="84" t="s">
        <v>42</v>
      </c>
      <c r="H12" s="137">
        <v>1452000</v>
      </c>
      <c r="I12" s="119">
        <v>837525.7</v>
      </c>
      <c r="J12" s="70" t="s">
        <v>43</v>
      </c>
      <c r="K12" s="117" t="s">
        <v>43</v>
      </c>
      <c r="L12" s="170">
        <v>800010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11" customHeight="1" x14ac:dyDescent="0.2">
      <c r="A13" s="204" t="s">
        <v>44</v>
      </c>
      <c r="B13" s="55" t="s">
        <v>45</v>
      </c>
      <c r="C13" s="22" t="s">
        <v>21</v>
      </c>
      <c r="D13" s="25" t="s">
        <v>46</v>
      </c>
      <c r="E13" s="64" t="s">
        <v>23</v>
      </c>
      <c r="F13" s="64" t="s">
        <v>17</v>
      </c>
      <c r="G13" s="65" t="s">
        <v>18</v>
      </c>
      <c r="H13" s="79">
        <v>3000000</v>
      </c>
      <c r="I13" s="95">
        <v>2735471.2</v>
      </c>
      <c r="J13" s="81" t="s">
        <v>47</v>
      </c>
      <c r="K13" s="75" t="s">
        <v>47</v>
      </c>
      <c r="L13" s="163">
        <v>800010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87.5" customHeight="1" x14ac:dyDescent="0.2">
      <c r="A14" s="205"/>
      <c r="B14" s="58" t="s">
        <v>48</v>
      </c>
      <c r="C14" s="50" t="s">
        <v>21</v>
      </c>
      <c r="D14" s="62" t="s">
        <v>49</v>
      </c>
      <c r="E14" s="66" t="s">
        <v>23</v>
      </c>
      <c r="F14" s="66" t="s">
        <v>17</v>
      </c>
      <c r="G14" s="67" t="s">
        <v>18</v>
      </c>
      <c r="H14" s="80">
        <v>50000</v>
      </c>
      <c r="I14" s="105">
        <v>165000</v>
      </c>
      <c r="J14" s="11" t="s">
        <v>50</v>
      </c>
      <c r="K14" s="69" t="s">
        <v>50</v>
      </c>
      <c r="L14" s="160">
        <v>800010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68.25" customHeight="1" x14ac:dyDescent="0.2">
      <c r="A15" s="206"/>
      <c r="B15" s="56" t="s">
        <v>51</v>
      </c>
      <c r="C15" s="43" t="s">
        <v>32</v>
      </c>
      <c r="D15" s="63" t="s">
        <v>117</v>
      </c>
      <c r="E15" s="66" t="s">
        <v>23</v>
      </c>
      <c r="F15" s="66" t="s">
        <v>52</v>
      </c>
      <c r="G15" s="66" t="s">
        <v>53</v>
      </c>
      <c r="H15" s="68">
        <v>250000</v>
      </c>
      <c r="I15" s="105">
        <v>121441</v>
      </c>
      <c r="J15" s="13" t="s">
        <v>54</v>
      </c>
      <c r="K15" s="73" t="s">
        <v>54</v>
      </c>
      <c r="L15" s="161">
        <v>820000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6" customHeight="1" thickBot="1" x14ac:dyDescent="0.25">
      <c r="A16" s="207"/>
      <c r="B16" s="57" t="s">
        <v>55</v>
      </c>
      <c r="C16" s="48" t="s">
        <v>56</v>
      </c>
      <c r="D16" s="171" t="s">
        <v>115</v>
      </c>
      <c r="E16" s="70" t="s">
        <v>16</v>
      </c>
      <c r="F16" s="126" t="s">
        <v>52</v>
      </c>
      <c r="G16" s="84" t="s">
        <v>18</v>
      </c>
      <c r="H16" s="82">
        <v>0</v>
      </c>
      <c r="I16" s="98">
        <v>0</v>
      </c>
      <c r="J16" s="83" t="s">
        <v>57</v>
      </c>
      <c r="K16" s="91" t="s">
        <v>57</v>
      </c>
      <c r="L16" s="162">
        <v>820000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46.25" customHeight="1" thickBot="1" x14ac:dyDescent="0.25">
      <c r="A17" s="208" t="s">
        <v>58</v>
      </c>
      <c r="B17" s="129" t="s">
        <v>59</v>
      </c>
      <c r="C17" s="130" t="s">
        <v>32</v>
      </c>
      <c r="D17" s="131" t="s">
        <v>60</v>
      </c>
      <c r="E17" s="130" t="s">
        <v>23</v>
      </c>
      <c r="F17" s="130" t="s">
        <v>61</v>
      </c>
      <c r="G17" s="87" t="s">
        <v>18</v>
      </c>
      <c r="H17" s="132">
        <v>110000</v>
      </c>
      <c r="I17" s="133">
        <v>61750</v>
      </c>
      <c r="J17" s="134" t="s">
        <v>62</v>
      </c>
      <c r="K17" s="134" t="s">
        <v>62</v>
      </c>
      <c r="L17" s="135">
        <v>800010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40.25" customHeight="1" thickBot="1" x14ac:dyDescent="0.25">
      <c r="A18" s="209"/>
      <c r="B18" s="152" t="s">
        <v>63</v>
      </c>
      <c r="C18" s="153" t="s">
        <v>64</v>
      </c>
      <c r="D18" s="172" t="s">
        <v>65</v>
      </c>
      <c r="E18" s="154" t="s">
        <v>16</v>
      </c>
      <c r="F18" s="153" t="s">
        <v>66</v>
      </c>
      <c r="G18" s="155" t="s">
        <v>18</v>
      </c>
      <c r="H18" s="156">
        <v>1100000</v>
      </c>
      <c r="I18" s="157">
        <v>1285831.9099999999</v>
      </c>
      <c r="J18" s="158" t="s">
        <v>67</v>
      </c>
      <c r="K18" s="158" t="s">
        <v>116</v>
      </c>
      <c r="L18" s="159">
        <v>800010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02" customHeight="1" x14ac:dyDescent="0.2">
      <c r="A19" s="212" t="s">
        <v>68</v>
      </c>
      <c r="B19" s="58" t="s">
        <v>69</v>
      </c>
      <c r="C19" s="50" t="s">
        <v>56</v>
      </c>
      <c r="D19" s="111" t="s">
        <v>70</v>
      </c>
      <c r="E19" s="50" t="s">
        <v>16</v>
      </c>
      <c r="F19" s="50" t="s">
        <v>52</v>
      </c>
      <c r="G19" s="85" t="s">
        <v>18</v>
      </c>
      <c r="H19" s="86">
        <v>0</v>
      </c>
      <c r="I19" s="99">
        <v>0</v>
      </c>
      <c r="J19" s="50" t="s">
        <v>71</v>
      </c>
      <c r="K19" s="69" t="s">
        <v>71</v>
      </c>
      <c r="L19" s="160" t="s">
        <v>71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15.5" customHeight="1" x14ac:dyDescent="0.2">
      <c r="A20" s="213"/>
      <c r="B20" s="56" t="s">
        <v>72</v>
      </c>
      <c r="C20" s="43" t="s">
        <v>56</v>
      </c>
      <c r="D20" s="112" t="s">
        <v>73</v>
      </c>
      <c r="E20" s="43" t="s">
        <v>16</v>
      </c>
      <c r="F20" s="43" t="s">
        <v>52</v>
      </c>
      <c r="G20" s="46" t="s">
        <v>18</v>
      </c>
      <c r="H20" s="47">
        <v>0</v>
      </c>
      <c r="I20" s="97">
        <v>0</v>
      </c>
      <c r="J20" s="125" t="s">
        <v>74</v>
      </c>
      <c r="K20" s="78" t="s">
        <v>75</v>
      </c>
      <c r="L20" s="161">
        <v>820000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00.5" customHeight="1" thickBot="1" x14ac:dyDescent="0.25">
      <c r="A21" s="214"/>
      <c r="B21" s="57" t="s">
        <v>76</v>
      </c>
      <c r="C21" s="48" t="s">
        <v>56</v>
      </c>
      <c r="D21" s="45" t="s">
        <v>77</v>
      </c>
      <c r="E21" s="48" t="s">
        <v>23</v>
      </c>
      <c r="F21" s="27" t="s">
        <v>52</v>
      </c>
      <c r="G21" s="49" t="s">
        <v>18</v>
      </c>
      <c r="H21" s="35">
        <v>136000</v>
      </c>
      <c r="I21" s="100">
        <v>0</v>
      </c>
      <c r="J21" s="48" t="s">
        <v>78</v>
      </c>
      <c r="K21" s="74" t="s">
        <v>79</v>
      </c>
      <c r="L21" s="162">
        <v>820000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64.25" customHeight="1" x14ac:dyDescent="0.2">
      <c r="A22" s="191" t="s">
        <v>80</v>
      </c>
      <c r="B22" s="55" t="s">
        <v>81</v>
      </c>
      <c r="C22" s="22" t="s">
        <v>56</v>
      </c>
      <c r="D22" s="25" t="s">
        <v>82</v>
      </c>
      <c r="E22" s="22" t="s">
        <v>23</v>
      </c>
      <c r="F22" s="28" t="s">
        <v>52</v>
      </c>
      <c r="G22" s="23" t="s">
        <v>18</v>
      </c>
      <c r="H22" s="34">
        <v>709000</v>
      </c>
      <c r="I22" s="104">
        <v>689700</v>
      </c>
      <c r="J22" s="22" t="s">
        <v>71</v>
      </c>
      <c r="K22" s="75" t="s">
        <v>71</v>
      </c>
      <c r="L22" s="163" t="s">
        <v>83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57" customHeight="1" thickBot="1" x14ac:dyDescent="0.25">
      <c r="A23" s="192"/>
      <c r="B23" s="19" t="s">
        <v>84</v>
      </c>
      <c r="C23" s="127" t="s">
        <v>85</v>
      </c>
      <c r="D23" s="128" t="s">
        <v>86</v>
      </c>
      <c r="E23" s="44" t="s">
        <v>16</v>
      </c>
      <c r="F23" s="26" t="s">
        <v>52</v>
      </c>
      <c r="G23" s="24" t="s">
        <v>18</v>
      </c>
      <c r="H23" s="36">
        <v>0</v>
      </c>
      <c r="I23" s="101">
        <v>0</v>
      </c>
      <c r="J23" s="44" t="s">
        <v>71</v>
      </c>
      <c r="K23" s="77" t="s">
        <v>71</v>
      </c>
      <c r="L23" s="164" t="s">
        <v>83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02.75" customHeight="1" x14ac:dyDescent="0.2">
      <c r="A24" s="193" t="s">
        <v>87</v>
      </c>
      <c r="B24" s="180" t="s">
        <v>88</v>
      </c>
      <c r="C24" s="182" t="s">
        <v>21</v>
      </c>
      <c r="D24" s="196" t="s">
        <v>89</v>
      </c>
      <c r="E24" s="12" t="s">
        <v>23</v>
      </c>
      <c r="F24" s="182" t="s">
        <v>90</v>
      </c>
      <c r="G24" s="182" t="s">
        <v>18</v>
      </c>
      <c r="H24" s="37">
        <v>570000</v>
      </c>
      <c r="I24" s="96">
        <v>1282462.42</v>
      </c>
      <c r="J24" s="114" t="s">
        <v>91</v>
      </c>
      <c r="K24" s="89" t="s">
        <v>91</v>
      </c>
      <c r="L24" s="165">
        <v>802000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82.25" customHeight="1" x14ac:dyDescent="0.2">
      <c r="A25" s="194"/>
      <c r="B25" s="188"/>
      <c r="C25" s="178"/>
      <c r="D25" s="190"/>
      <c r="E25" s="13" t="s">
        <v>16</v>
      </c>
      <c r="F25" s="178"/>
      <c r="G25" s="178"/>
      <c r="H25" s="37">
        <v>605000</v>
      </c>
      <c r="I25" s="113">
        <v>446606.94</v>
      </c>
      <c r="J25" s="66" t="s">
        <v>91</v>
      </c>
      <c r="K25" s="66" t="s">
        <v>91</v>
      </c>
      <c r="L25" s="166">
        <v>802000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05" customHeight="1" x14ac:dyDescent="0.2">
      <c r="A26" s="194"/>
      <c r="B26" s="180" t="s">
        <v>92</v>
      </c>
      <c r="C26" s="182" t="s">
        <v>93</v>
      </c>
      <c r="D26" s="189" t="s">
        <v>94</v>
      </c>
      <c r="E26" s="11" t="s">
        <v>16</v>
      </c>
      <c r="F26" s="182" t="s">
        <v>90</v>
      </c>
      <c r="G26" s="182" t="s">
        <v>18</v>
      </c>
      <c r="H26" s="37">
        <v>200000</v>
      </c>
      <c r="I26" s="96">
        <v>7150</v>
      </c>
      <c r="J26" s="11" t="s">
        <v>95</v>
      </c>
      <c r="K26" s="93" t="s">
        <v>95</v>
      </c>
      <c r="L26" s="167">
        <v>802000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66.75" customHeight="1" x14ac:dyDescent="0.2">
      <c r="A27" s="194"/>
      <c r="B27" s="188"/>
      <c r="C27" s="182"/>
      <c r="D27" s="190"/>
      <c r="E27" s="12" t="s">
        <v>23</v>
      </c>
      <c r="F27" s="182"/>
      <c r="G27" s="182"/>
      <c r="H27" s="37">
        <v>0</v>
      </c>
      <c r="I27" s="102">
        <v>0</v>
      </c>
      <c r="J27" s="11" t="s">
        <v>96</v>
      </c>
      <c r="K27" s="88" t="s">
        <v>96</v>
      </c>
      <c r="L27" s="167">
        <v>802000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0.75" customHeight="1" x14ac:dyDescent="0.2">
      <c r="A28" s="194"/>
      <c r="B28" s="197" t="s">
        <v>97</v>
      </c>
      <c r="C28" s="179" t="s">
        <v>98</v>
      </c>
      <c r="D28" s="90" t="s">
        <v>99</v>
      </c>
      <c r="E28" s="48" t="s">
        <v>16</v>
      </c>
      <c r="F28" s="31" t="s">
        <v>90</v>
      </c>
      <c r="G28" s="31" t="s">
        <v>18</v>
      </c>
      <c r="H28" s="38">
        <v>605000</v>
      </c>
      <c r="I28" s="96">
        <v>485990</v>
      </c>
      <c r="J28" s="11" t="s">
        <v>100</v>
      </c>
      <c r="K28" s="88" t="s">
        <v>100</v>
      </c>
      <c r="L28" s="168">
        <v>802000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89.75" customHeight="1" x14ac:dyDescent="0.2">
      <c r="A29" s="194"/>
      <c r="B29" s="198"/>
      <c r="C29" s="179"/>
      <c r="D29" s="30" t="s">
        <v>101</v>
      </c>
      <c r="E29" s="43" t="s">
        <v>23</v>
      </c>
      <c r="F29" s="43" t="s">
        <v>90</v>
      </c>
      <c r="G29" s="29" t="s">
        <v>18</v>
      </c>
      <c r="H29" s="47">
        <v>2636000</v>
      </c>
      <c r="I29" s="96">
        <v>2303114</v>
      </c>
      <c r="J29" s="11" t="s">
        <v>100</v>
      </c>
      <c r="K29" s="88" t="s">
        <v>100</v>
      </c>
      <c r="L29" s="167">
        <v>802000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22.25" customHeight="1" x14ac:dyDescent="0.2">
      <c r="A30" s="194"/>
      <c r="B30" s="188" t="s">
        <v>102</v>
      </c>
      <c r="C30" s="178" t="s">
        <v>103</v>
      </c>
      <c r="D30" s="174" t="s">
        <v>104</v>
      </c>
      <c r="E30" s="14" t="s">
        <v>23</v>
      </c>
      <c r="F30" s="176" t="s">
        <v>90</v>
      </c>
      <c r="G30" s="178" t="s">
        <v>18</v>
      </c>
      <c r="H30" s="37">
        <v>200000</v>
      </c>
      <c r="I30" s="96">
        <v>186500</v>
      </c>
      <c r="J30" s="11" t="s">
        <v>105</v>
      </c>
      <c r="K30" s="88" t="s">
        <v>105</v>
      </c>
      <c r="L30" s="167">
        <v>802000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260.25" customHeight="1" x14ac:dyDescent="0.2">
      <c r="A31" s="194"/>
      <c r="B31" s="199"/>
      <c r="C31" s="179"/>
      <c r="D31" s="175"/>
      <c r="E31" s="14" t="s">
        <v>16</v>
      </c>
      <c r="F31" s="177"/>
      <c r="G31" s="179"/>
      <c r="H31" s="37">
        <v>400000</v>
      </c>
      <c r="I31" s="102">
        <v>0</v>
      </c>
      <c r="J31" s="11" t="s">
        <v>105</v>
      </c>
      <c r="K31" s="11" t="s">
        <v>105</v>
      </c>
      <c r="L31" s="167">
        <v>802000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63" customHeight="1" x14ac:dyDescent="0.2">
      <c r="A32" s="194"/>
      <c r="B32" s="180" t="s">
        <v>106</v>
      </c>
      <c r="C32" s="182" t="s">
        <v>98</v>
      </c>
      <c r="D32" s="184" t="s">
        <v>107</v>
      </c>
      <c r="E32" s="12" t="s">
        <v>23</v>
      </c>
      <c r="F32" s="182" t="s">
        <v>90</v>
      </c>
      <c r="G32" s="186" t="s">
        <v>18</v>
      </c>
      <c r="H32" s="38">
        <v>500000</v>
      </c>
      <c r="I32" s="106">
        <v>205206.53</v>
      </c>
      <c r="J32" s="12" t="s">
        <v>108</v>
      </c>
      <c r="K32" s="88" t="s">
        <v>109</v>
      </c>
      <c r="L32" s="165">
        <v>802000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25.25" customHeight="1" thickBot="1" x14ac:dyDescent="0.25">
      <c r="A33" s="195"/>
      <c r="B33" s="181"/>
      <c r="C33" s="183"/>
      <c r="D33" s="185"/>
      <c r="E33" s="59" t="s">
        <v>16</v>
      </c>
      <c r="F33" s="183"/>
      <c r="G33" s="187"/>
      <c r="H33" s="60">
        <v>500000</v>
      </c>
      <c r="I33" s="107">
        <v>493350.88</v>
      </c>
      <c r="J33" s="61" t="s">
        <v>110</v>
      </c>
      <c r="K33" s="92" t="s">
        <v>111</v>
      </c>
      <c r="L33" s="169">
        <v>802000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21" customHeight="1" x14ac:dyDescent="0.2">
      <c r="A34" s="120"/>
      <c r="B34" s="124"/>
      <c r="C34" s="76"/>
      <c r="D34" s="121"/>
      <c r="E34" s="76"/>
      <c r="F34" s="76"/>
      <c r="G34" s="76"/>
      <c r="H34" s="122"/>
      <c r="I34" s="123"/>
      <c r="J34" s="124"/>
      <c r="K34" s="124"/>
      <c r="L34" s="7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3.5" thickBot="1" x14ac:dyDescent="0.25">
      <c r="A35" s="8"/>
      <c r="B35" s="10"/>
      <c r="C35" s="8"/>
      <c r="D35" s="6"/>
      <c r="E35" s="10"/>
      <c r="F35" s="10"/>
      <c r="G35" s="7"/>
      <c r="H35" s="39"/>
      <c r="I35" s="103"/>
      <c r="J35" s="8"/>
      <c r="K35" s="8"/>
      <c r="L35" s="8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6.5" thickTop="1" x14ac:dyDescent="0.2">
      <c r="A36" s="10"/>
      <c r="B36" s="20"/>
      <c r="C36" s="10"/>
      <c r="D36" s="9"/>
      <c r="E36" s="10"/>
      <c r="F36" s="10"/>
      <c r="G36" s="15" t="s">
        <v>112</v>
      </c>
      <c r="H36" s="40">
        <f>H5+H6+H7+H12+H13+H14+H15+H17+H21+H22+H24+H27+H29+H30+H32</f>
        <v>11186000</v>
      </c>
      <c r="I36" s="108">
        <f>SUM(I32,I30,I29,I27,I24,I22,I21,I17,I15,I14,I13,I12,I7,I6,I5)</f>
        <v>9895932.2199999988</v>
      </c>
      <c r="J36" s="10"/>
      <c r="K36" s="10"/>
      <c r="L36" s="10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2.75" x14ac:dyDescent="0.2">
      <c r="A37" s="10"/>
      <c r="B37" s="10"/>
      <c r="C37" s="173"/>
      <c r="D37" s="9"/>
      <c r="E37" s="10"/>
      <c r="F37" s="10"/>
      <c r="G37" s="16" t="s">
        <v>113</v>
      </c>
      <c r="H37" s="41">
        <f>H4+H8+H9+H11+H16+H18+H19+H20+H23+H25+H26+H28+H31+H33</f>
        <v>8110000</v>
      </c>
      <c r="I37" s="109">
        <f>SUM(I33,I31,I28,I26,I25,I23,I20,I19,I18,I16,I11,I9,I8,I4)</f>
        <v>5010965.1500000004</v>
      </c>
      <c r="J37" s="10"/>
      <c r="K37" s="10"/>
      <c r="L37" s="10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3.5" thickBot="1" x14ac:dyDescent="0.25">
      <c r="A38" s="10"/>
      <c r="B38" s="10"/>
      <c r="C38" s="173"/>
      <c r="D38" s="9"/>
      <c r="E38" s="10"/>
      <c r="F38" s="10"/>
      <c r="G38" s="17" t="s">
        <v>114</v>
      </c>
      <c r="H38" s="42">
        <f>H36+H37</f>
        <v>19296000</v>
      </c>
      <c r="I38" s="110">
        <f>SUM(I36:I37)</f>
        <v>14906897.369999999</v>
      </c>
      <c r="J38" s="10"/>
      <c r="K38" s="10"/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3.5" thickTop="1" x14ac:dyDescent="0.2">
      <c r="A39" s="10"/>
      <c r="B39" s="10"/>
      <c r="C39" s="10"/>
      <c r="D39" s="9"/>
      <c r="E39" s="10"/>
      <c r="F39" s="10"/>
      <c r="G39" s="10"/>
      <c r="H39" s="39"/>
      <c r="I39" s="39"/>
      <c r="J39" s="10"/>
      <c r="K39" s="10"/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2.75" x14ac:dyDescent="0.2">
      <c r="A40" s="10"/>
      <c r="B40" s="10"/>
      <c r="C40" s="10"/>
      <c r="D40" s="9"/>
      <c r="E40" s="10"/>
      <c r="F40" s="10"/>
      <c r="G40" s="10"/>
      <c r="H40" s="39"/>
      <c r="I40" s="39"/>
      <c r="J40" s="10"/>
      <c r="K40" s="10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2.75" x14ac:dyDescent="0.2">
      <c r="A41" s="18"/>
      <c r="B41" s="10"/>
      <c r="C41" s="8"/>
      <c r="D41" s="6"/>
      <c r="E41" s="8"/>
      <c r="F41" s="8"/>
      <c r="G41" s="8"/>
      <c r="H41" s="39"/>
      <c r="I41" s="39"/>
      <c r="J41" s="10"/>
      <c r="K41" s="10"/>
      <c r="L41" s="10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2.75" x14ac:dyDescent="0.2">
      <c r="A42" s="8"/>
      <c r="B42" s="8"/>
      <c r="C42" s="10"/>
      <c r="D42" s="9"/>
      <c r="E42" s="10"/>
      <c r="F42" s="10"/>
      <c r="G42" s="10"/>
      <c r="H42" s="39"/>
      <c r="I42" s="39"/>
      <c r="J42" s="10"/>
      <c r="K42" s="10"/>
      <c r="L42" s="10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2.75" x14ac:dyDescent="0.2">
      <c r="A43" s="8"/>
      <c r="B43" s="10"/>
      <c r="C43" s="10"/>
      <c r="D43" s="9"/>
      <c r="E43" s="10"/>
      <c r="F43" s="10"/>
      <c r="G43" s="10"/>
      <c r="H43" s="39"/>
      <c r="I43" s="39"/>
      <c r="J43" s="10"/>
      <c r="K43" s="10"/>
      <c r="L43" s="10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2.75" x14ac:dyDescent="0.2">
      <c r="A44" s="8"/>
      <c r="B44" s="8"/>
      <c r="C44" s="10"/>
      <c r="D44" s="9"/>
      <c r="E44" s="7"/>
      <c r="F44" s="7"/>
      <c r="G44" s="32"/>
      <c r="H44" s="39"/>
      <c r="I44" s="39"/>
      <c r="J44" s="10"/>
      <c r="K44" s="10"/>
      <c r="L44" s="10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2.75" x14ac:dyDescent="0.2">
      <c r="A45" s="8"/>
      <c r="B45" s="10"/>
      <c r="C45" s="10"/>
      <c r="D45" s="9"/>
      <c r="E45" s="10"/>
      <c r="F45" s="10"/>
      <c r="G45" s="32"/>
      <c r="H45" s="39"/>
      <c r="I45" s="39"/>
      <c r="J45" s="10"/>
      <c r="K45" s="10"/>
      <c r="L45" s="10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2.75" x14ac:dyDescent="0.2">
      <c r="A46" s="8"/>
      <c r="B46" s="10"/>
      <c r="C46" s="10"/>
      <c r="D46" s="9"/>
      <c r="E46" s="10"/>
      <c r="F46" s="10"/>
      <c r="G46" s="32"/>
      <c r="H46" s="39"/>
      <c r="I46" s="39"/>
      <c r="J46" s="10"/>
      <c r="K46" s="10"/>
      <c r="L46" s="10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2.75" x14ac:dyDescent="0.2">
      <c r="A47" s="8"/>
      <c r="B47" s="10"/>
      <c r="C47" s="10"/>
      <c r="D47" s="9"/>
      <c r="E47" s="10"/>
      <c r="F47" s="10"/>
      <c r="G47" s="32"/>
      <c r="H47" s="39"/>
      <c r="I47" s="39"/>
      <c r="J47" s="10"/>
      <c r="K47" s="10"/>
      <c r="L47" s="10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2.75" x14ac:dyDescent="0.2">
      <c r="A48" s="8"/>
      <c r="B48" s="8"/>
      <c r="C48" s="10"/>
      <c r="D48" s="9"/>
      <c r="E48" s="8"/>
      <c r="F48" s="8"/>
      <c r="G48" s="8"/>
      <c r="H48" s="39"/>
      <c r="I48" s="39"/>
      <c r="J48" s="10"/>
      <c r="K48" s="10"/>
      <c r="L48" s="10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2.75" x14ac:dyDescent="0.2">
      <c r="A49" s="10"/>
      <c r="B49" s="10"/>
      <c r="C49" s="10"/>
      <c r="D49" s="9"/>
      <c r="E49" s="10"/>
      <c r="F49" s="10"/>
      <c r="G49" s="10"/>
      <c r="H49" s="39"/>
      <c r="I49" s="39"/>
      <c r="J49" s="10"/>
      <c r="K49" s="10"/>
      <c r="L49" s="10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2.75" x14ac:dyDescent="0.2">
      <c r="A50" s="10"/>
      <c r="B50" s="10"/>
      <c r="C50" s="10"/>
      <c r="D50" s="9"/>
      <c r="E50" s="10"/>
      <c r="F50" s="10"/>
      <c r="G50" s="10"/>
      <c r="H50" s="39"/>
      <c r="I50" s="39"/>
      <c r="J50" s="10"/>
      <c r="K50" s="10"/>
      <c r="L50" s="10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2.75" x14ac:dyDescent="0.2">
      <c r="A51" s="8"/>
      <c r="B51" s="10"/>
      <c r="C51" s="10"/>
      <c r="D51" s="9"/>
      <c r="E51" s="10"/>
      <c r="F51" s="10"/>
      <c r="G51" s="10"/>
      <c r="H51" s="39"/>
      <c r="I51" s="39"/>
      <c r="J51" s="10"/>
      <c r="K51" s="10"/>
      <c r="L51" s="10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2.75" x14ac:dyDescent="0.2">
      <c r="A52" s="8"/>
      <c r="B52" s="10"/>
      <c r="C52" s="10"/>
      <c r="D52" s="9"/>
      <c r="E52" s="10"/>
      <c r="F52" s="10"/>
      <c r="G52" s="10"/>
      <c r="H52" s="39"/>
      <c r="I52" s="39"/>
      <c r="J52" s="10"/>
      <c r="K52" s="10"/>
      <c r="L52" s="10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2.75" x14ac:dyDescent="0.2">
      <c r="A53" s="10"/>
      <c r="B53" s="10"/>
      <c r="C53" s="10"/>
      <c r="D53" s="9"/>
      <c r="E53" s="10"/>
      <c r="F53" s="10"/>
      <c r="G53" s="10"/>
      <c r="H53" s="39"/>
      <c r="I53" s="39"/>
      <c r="J53" s="10"/>
      <c r="K53" s="10"/>
      <c r="L53" s="10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2.75" x14ac:dyDescent="0.2">
      <c r="A54" s="10"/>
      <c r="B54" s="10"/>
      <c r="C54" s="10"/>
      <c r="D54" s="9"/>
      <c r="E54" s="10"/>
      <c r="F54" s="10"/>
      <c r="G54" s="10"/>
      <c r="H54" s="39"/>
      <c r="I54" s="39"/>
      <c r="J54" s="10"/>
      <c r="K54" s="10"/>
      <c r="L54" s="10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2.75" x14ac:dyDescent="0.2">
      <c r="A55" s="10"/>
      <c r="B55" s="10"/>
      <c r="C55" s="10"/>
      <c r="D55" s="9"/>
      <c r="E55" s="10"/>
      <c r="F55" s="10"/>
      <c r="G55" s="10"/>
      <c r="H55" s="39"/>
      <c r="I55" s="39"/>
      <c r="J55" s="10"/>
      <c r="K55" s="10"/>
      <c r="L55" s="10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2.75" x14ac:dyDescent="0.2">
      <c r="A56" s="10"/>
      <c r="B56" s="10"/>
      <c r="C56" s="10"/>
      <c r="D56" s="9"/>
      <c r="E56" s="10"/>
      <c r="F56" s="10"/>
      <c r="G56" s="10"/>
      <c r="H56" s="39"/>
      <c r="I56" s="39"/>
      <c r="J56" s="10"/>
      <c r="K56" s="10"/>
      <c r="L56" s="10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2.75" x14ac:dyDescent="0.2">
      <c r="A57" s="10"/>
      <c r="B57" s="10"/>
      <c r="C57" s="10"/>
      <c r="D57" s="9"/>
      <c r="E57" s="10"/>
      <c r="F57" s="10"/>
      <c r="G57" s="10"/>
      <c r="H57" s="39"/>
      <c r="I57" s="39"/>
      <c r="J57" s="10"/>
      <c r="K57" s="10"/>
      <c r="L57" s="10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2.75" x14ac:dyDescent="0.2">
      <c r="A58" s="10"/>
      <c r="B58" s="10"/>
      <c r="C58" s="10"/>
      <c r="D58" s="9"/>
      <c r="E58" s="10"/>
      <c r="F58" s="10"/>
      <c r="G58" s="10"/>
      <c r="H58" s="39"/>
      <c r="I58" s="39"/>
      <c r="J58" s="10"/>
      <c r="K58" s="10"/>
      <c r="L58" s="10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2.75" x14ac:dyDescent="0.2">
      <c r="A59" s="10"/>
      <c r="B59" s="10"/>
      <c r="C59" s="10"/>
      <c r="D59" s="9"/>
      <c r="E59" s="10"/>
      <c r="F59" s="10"/>
      <c r="G59" s="10"/>
      <c r="H59" s="39"/>
      <c r="I59" s="39"/>
      <c r="J59" s="10"/>
      <c r="K59" s="10"/>
      <c r="L59" s="10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2.75" x14ac:dyDescent="0.2">
      <c r="A60" s="10"/>
      <c r="B60" s="10"/>
      <c r="C60" s="10"/>
      <c r="D60" s="9"/>
      <c r="E60" s="10"/>
      <c r="F60" s="10"/>
      <c r="G60" s="10"/>
      <c r="H60" s="39"/>
      <c r="I60" s="39"/>
      <c r="J60" s="10"/>
      <c r="K60" s="10"/>
      <c r="L60" s="10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2.75" x14ac:dyDescent="0.2">
      <c r="A61" s="10"/>
      <c r="B61" s="10"/>
      <c r="C61" s="10"/>
      <c r="D61" s="9"/>
      <c r="E61" s="10"/>
      <c r="F61" s="10"/>
      <c r="G61" s="10"/>
      <c r="H61" s="39"/>
      <c r="I61" s="39"/>
      <c r="J61" s="10"/>
      <c r="K61" s="10"/>
      <c r="L61" s="10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2.75" x14ac:dyDescent="0.2">
      <c r="A62" s="10"/>
      <c r="B62" s="10"/>
      <c r="C62" s="10"/>
      <c r="D62" s="9"/>
      <c r="E62" s="10"/>
      <c r="F62" s="10"/>
      <c r="G62" s="10"/>
      <c r="H62" s="39"/>
      <c r="I62" s="39"/>
      <c r="J62" s="10"/>
      <c r="K62" s="10"/>
      <c r="L62" s="10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2.75" x14ac:dyDescent="0.2">
      <c r="A63" s="10"/>
      <c r="B63" s="10"/>
      <c r="C63" s="10"/>
      <c r="D63" s="9"/>
      <c r="E63" s="10"/>
      <c r="F63" s="10"/>
      <c r="G63" s="10"/>
      <c r="H63" s="39"/>
      <c r="I63" s="39"/>
      <c r="J63" s="10"/>
      <c r="K63" s="10"/>
      <c r="L63" s="10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2.75" x14ac:dyDescent="0.2">
      <c r="A64" s="10"/>
      <c r="B64" s="10"/>
      <c r="C64" s="10"/>
      <c r="D64" s="9"/>
      <c r="E64" s="10"/>
      <c r="F64" s="10"/>
      <c r="G64" s="10"/>
      <c r="H64" s="39"/>
      <c r="I64" s="39"/>
      <c r="J64" s="10"/>
      <c r="K64" s="10"/>
      <c r="L64" s="10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2.75" x14ac:dyDescent="0.2">
      <c r="A65" s="10"/>
      <c r="B65" s="10"/>
      <c r="C65" s="10"/>
      <c r="D65" s="9"/>
      <c r="E65" s="10"/>
      <c r="F65" s="10"/>
      <c r="G65" s="10"/>
      <c r="H65" s="39"/>
      <c r="I65" s="39"/>
      <c r="J65" s="10"/>
      <c r="K65" s="10"/>
      <c r="L65" s="10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2.75" x14ac:dyDescent="0.2">
      <c r="A66" s="10"/>
      <c r="B66" s="10"/>
      <c r="C66" s="10"/>
      <c r="D66" s="9"/>
      <c r="E66" s="10"/>
      <c r="F66" s="10"/>
      <c r="G66" s="10"/>
      <c r="H66" s="39"/>
      <c r="I66" s="39"/>
      <c r="J66" s="10"/>
      <c r="K66" s="10"/>
      <c r="L66" s="10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2.75" x14ac:dyDescent="0.2">
      <c r="A67" s="10"/>
      <c r="B67" s="10"/>
      <c r="C67" s="10"/>
      <c r="D67" s="9"/>
      <c r="E67" s="10"/>
      <c r="F67" s="10"/>
      <c r="G67" s="10"/>
      <c r="H67" s="39"/>
      <c r="I67" s="39"/>
      <c r="J67" s="10"/>
      <c r="K67" s="10"/>
      <c r="L67" s="10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2.75" x14ac:dyDescent="0.2">
      <c r="A68" s="10"/>
      <c r="B68" s="10"/>
      <c r="C68" s="10"/>
      <c r="D68" s="9"/>
      <c r="E68" s="10"/>
      <c r="F68" s="10"/>
      <c r="G68" s="10"/>
      <c r="H68" s="39"/>
      <c r="I68" s="39"/>
      <c r="J68" s="10"/>
      <c r="K68" s="10"/>
      <c r="L68" s="10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2.75" x14ac:dyDescent="0.2">
      <c r="A69" s="10"/>
      <c r="B69" s="10"/>
      <c r="C69" s="10"/>
      <c r="D69" s="9"/>
      <c r="E69" s="10"/>
      <c r="F69" s="10"/>
      <c r="G69" s="10"/>
      <c r="H69" s="39"/>
      <c r="I69" s="39"/>
      <c r="J69" s="10"/>
      <c r="K69" s="10"/>
      <c r="L69" s="10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2.75" x14ac:dyDescent="0.2">
      <c r="A70" s="10"/>
      <c r="B70" s="10"/>
      <c r="C70" s="10"/>
      <c r="D70" s="9"/>
      <c r="E70" s="10"/>
      <c r="F70" s="10"/>
      <c r="G70" s="10"/>
      <c r="H70" s="39"/>
      <c r="I70" s="39"/>
      <c r="J70" s="10"/>
      <c r="K70" s="10"/>
      <c r="L70" s="10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2.75" x14ac:dyDescent="0.2">
      <c r="A71" s="10"/>
      <c r="B71" s="10"/>
      <c r="C71" s="10"/>
      <c r="D71" s="9"/>
      <c r="E71" s="10"/>
      <c r="F71" s="10"/>
      <c r="G71" s="10"/>
      <c r="H71" s="39"/>
      <c r="I71" s="39"/>
      <c r="J71" s="10"/>
      <c r="K71" s="10"/>
      <c r="L71" s="10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2.75" x14ac:dyDescent="0.2">
      <c r="A72" s="10"/>
      <c r="B72" s="10"/>
      <c r="C72" s="10"/>
      <c r="D72" s="9"/>
      <c r="E72" s="10"/>
      <c r="F72" s="10"/>
      <c r="G72" s="10"/>
      <c r="H72" s="39"/>
      <c r="I72" s="39"/>
      <c r="J72" s="10"/>
      <c r="K72" s="10"/>
      <c r="L72" s="10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2.75" x14ac:dyDescent="0.2">
      <c r="A73" s="10"/>
      <c r="B73" s="10"/>
      <c r="C73" s="10"/>
      <c r="D73" s="9"/>
      <c r="E73" s="10"/>
      <c r="F73" s="10"/>
      <c r="G73" s="10"/>
      <c r="H73" s="39"/>
      <c r="I73" s="39"/>
      <c r="J73" s="10"/>
      <c r="K73" s="10"/>
      <c r="L73" s="10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2.75" x14ac:dyDescent="0.2">
      <c r="A74" s="10"/>
      <c r="B74" s="10"/>
      <c r="C74" s="10"/>
      <c r="D74" s="9"/>
      <c r="E74" s="10"/>
      <c r="F74" s="10"/>
      <c r="G74" s="10"/>
      <c r="H74" s="39"/>
      <c r="I74" s="39"/>
      <c r="J74" s="10"/>
      <c r="K74" s="10"/>
      <c r="L74" s="10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2.75" x14ac:dyDescent="0.2">
      <c r="A75" s="10"/>
      <c r="B75" s="10"/>
      <c r="C75" s="10"/>
      <c r="D75" s="9"/>
      <c r="E75" s="10"/>
      <c r="F75" s="10"/>
      <c r="G75" s="10"/>
      <c r="H75" s="39"/>
      <c r="I75" s="39"/>
      <c r="J75" s="10"/>
      <c r="K75" s="10"/>
      <c r="L75" s="10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2.75" x14ac:dyDescent="0.2">
      <c r="A76" s="10"/>
      <c r="B76" s="10"/>
      <c r="C76" s="10"/>
      <c r="D76" s="9"/>
      <c r="E76" s="10"/>
      <c r="F76" s="10"/>
      <c r="G76" s="10"/>
      <c r="H76" s="39"/>
      <c r="I76" s="39"/>
      <c r="J76" s="10"/>
      <c r="K76" s="10"/>
      <c r="L76" s="10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2.75" x14ac:dyDescent="0.2">
      <c r="A77" s="10"/>
      <c r="B77" s="10"/>
      <c r="C77" s="10"/>
      <c r="D77" s="9"/>
      <c r="E77" s="10"/>
      <c r="F77" s="10"/>
      <c r="G77" s="10"/>
      <c r="H77" s="39"/>
      <c r="I77" s="39"/>
      <c r="J77" s="10"/>
      <c r="K77" s="10"/>
      <c r="L77" s="10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2.75" x14ac:dyDescent="0.2">
      <c r="A78" s="10"/>
      <c r="B78" s="10"/>
      <c r="C78" s="10"/>
      <c r="D78" s="9"/>
      <c r="E78" s="10"/>
      <c r="F78" s="10"/>
      <c r="G78" s="10"/>
      <c r="H78" s="39"/>
      <c r="I78" s="39"/>
      <c r="J78" s="10"/>
      <c r="K78" s="10"/>
      <c r="L78" s="10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2.75" x14ac:dyDescent="0.2">
      <c r="A79" s="10"/>
      <c r="B79" s="10"/>
      <c r="C79" s="10"/>
      <c r="D79" s="9"/>
      <c r="E79" s="10"/>
      <c r="F79" s="10"/>
      <c r="G79" s="10"/>
      <c r="H79" s="39"/>
      <c r="I79" s="39"/>
      <c r="J79" s="10"/>
      <c r="K79" s="10"/>
      <c r="L79" s="10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2.75" x14ac:dyDescent="0.2">
      <c r="A80" s="10"/>
      <c r="B80" s="10"/>
      <c r="C80" s="10"/>
      <c r="D80" s="9"/>
      <c r="E80" s="10"/>
      <c r="F80" s="10"/>
      <c r="G80" s="10"/>
      <c r="H80" s="39"/>
      <c r="I80" s="39"/>
      <c r="J80" s="10"/>
      <c r="K80" s="10"/>
      <c r="L80" s="10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2.75" x14ac:dyDescent="0.2">
      <c r="A81" s="10"/>
      <c r="B81" s="10"/>
      <c r="C81" s="10"/>
      <c r="D81" s="9"/>
      <c r="E81" s="10"/>
      <c r="F81" s="10"/>
      <c r="G81" s="10"/>
      <c r="H81" s="39"/>
      <c r="I81" s="39"/>
      <c r="J81" s="10"/>
      <c r="K81" s="10"/>
      <c r="L81" s="10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2.75" x14ac:dyDescent="0.2">
      <c r="A82" s="10"/>
      <c r="B82" s="10"/>
      <c r="C82" s="10"/>
      <c r="D82" s="9"/>
      <c r="E82" s="10"/>
      <c r="F82" s="10"/>
      <c r="G82" s="10"/>
      <c r="H82" s="39"/>
      <c r="I82" s="39"/>
      <c r="J82" s="10"/>
      <c r="K82" s="10"/>
      <c r="L82" s="10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2.75" x14ac:dyDescent="0.2">
      <c r="A83" s="10"/>
      <c r="B83" s="10"/>
      <c r="C83" s="10"/>
      <c r="D83" s="9"/>
      <c r="E83" s="10"/>
      <c r="F83" s="10"/>
      <c r="G83" s="10"/>
      <c r="H83" s="39"/>
      <c r="I83" s="39"/>
      <c r="J83" s="10"/>
      <c r="K83" s="10"/>
      <c r="L83" s="10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2.75" x14ac:dyDescent="0.2">
      <c r="A84" s="10"/>
      <c r="B84" s="10"/>
      <c r="C84" s="10"/>
      <c r="D84" s="9"/>
      <c r="E84" s="10"/>
      <c r="F84" s="10"/>
      <c r="G84" s="10"/>
      <c r="H84" s="39"/>
      <c r="I84" s="39"/>
      <c r="J84" s="10"/>
      <c r="K84" s="10"/>
      <c r="L84" s="10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2.75" x14ac:dyDescent="0.2">
      <c r="A85" s="10"/>
      <c r="B85" s="10"/>
      <c r="C85" s="10"/>
      <c r="D85" s="9"/>
      <c r="E85" s="10"/>
      <c r="F85" s="10"/>
      <c r="G85" s="10"/>
      <c r="H85" s="39"/>
      <c r="I85" s="39"/>
      <c r="J85" s="10"/>
      <c r="K85" s="10"/>
      <c r="L85" s="10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2.75" x14ac:dyDescent="0.2">
      <c r="A86" s="10"/>
      <c r="B86" s="10"/>
      <c r="C86" s="10"/>
      <c r="D86" s="9"/>
      <c r="E86" s="10"/>
      <c r="F86" s="10"/>
      <c r="G86" s="10"/>
      <c r="H86" s="39"/>
      <c r="I86" s="39"/>
      <c r="J86" s="10"/>
      <c r="K86" s="10"/>
      <c r="L86" s="10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2.75" x14ac:dyDescent="0.2">
      <c r="A87" s="10"/>
      <c r="B87" s="10"/>
      <c r="C87" s="10"/>
      <c r="D87" s="9"/>
      <c r="E87" s="10"/>
      <c r="F87" s="10"/>
      <c r="G87" s="10"/>
      <c r="H87" s="39"/>
      <c r="I87" s="39"/>
      <c r="J87" s="10"/>
      <c r="K87" s="10"/>
      <c r="L87" s="10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2.75" x14ac:dyDescent="0.2">
      <c r="A88" s="10"/>
      <c r="B88" s="10"/>
      <c r="C88" s="10"/>
      <c r="D88" s="9"/>
      <c r="E88" s="10"/>
      <c r="F88" s="10"/>
      <c r="G88" s="10"/>
      <c r="H88" s="39"/>
      <c r="I88" s="39"/>
      <c r="J88" s="10"/>
      <c r="K88" s="10"/>
      <c r="L88" s="10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2.75" x14ac:dyDescent="0.2">
      <c r="A89" s="10"/>
      <c r="B89" s="10"/>
      <c r="C89" s="10"/>
      <c r="D89" s="9"/>
      <c r="E89" s="10"/>
      <c r="F89" s="10"/>
      <c r="G89" s="10"/>
      <c r="H89" s="39"/>
      <c r="I89" s="39"/>
      <c r="J89" s="10"/>
      <c r="K89" s="10"/>
      <c r="L89" s="10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2.75" x14ac:dyDescent="0.2">
      <c r="A90" s="10"/>
      <c r="B90" s="10"/>
      <c r="C90" s="10"/>
      <c r="D90" s="9"/>
      <c r="E90" s="10"/>
      <c r="F90" s="10"/>
      <c r="G90" s="10"/>
      <c r="H90" s="39"/>
      <c r="I90" s="39"/>
      <c r="J90" s="10"/>
      <c r="K90" s="10"/>
      <c r="L90" s="10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2.75" x14ac:dyDescent="0.2">
      <c r="A91" s="10"/>
      <c r="B91" s="10"/>
      <c r="C91" s="10"/>
      <c r="D91" s="9"/>
      <c r="E91" s="10"/>
      <c r="F91" s="10"/>
      <c r="G91" s="10"/>
      <c r="H91" s="39"/>
      <c r="I91" s="39"/>
      <c r="J91" s="10"/>
      <c r="K91" s="10"/>
      <c r="L91" s="10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2.75" x14ac:dyDescent="0.2">
      <c r="A92" s="10"/>
      <c r="B92" s="10"/>
      <c r="C92" s="10"/>
      <c r="D92" s="9"/>
      <c r="E92" s="10"/>
      <c r="F92" s="10"/>
      <c r="G92" s="10"/>
      <c r="H92" s="39"/>
      <c r="I92" s="39"/>
      <c r="J92" s="10"/>
      <c r="K92" s="10"/>
      <c r="L92" s="10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2.75" x14ac:dyDescent="0.2">
      <c r="A93" s="10"/>
      <c r="B93" s="10"/>
      <c r="C93" s="10"/>
      <c r="D93" s="9"/>
      <c r="E93" s="10"/>
      <c r="F93" s="10"/>
      <c r="G93" s="10"/>
      <c r="H93" s="39"/>
      <c r="I93" s="39"/>
      <c r="J93" s="10"/>
      <c r="K93" s="10"/>
      <c r="L93" s="10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2.75" x14ac:dyDescent="0.2">
      <c r="A94" s="10"/>
      <c r="B94" s="10"/>
      <c r="C94" s="10"/>
      <c r="D94" s="9"/>
      <c r="E94" s="10"/>
      <c r="F94" s="10"/>
      <c r="G94" s="10"/>
      <c r="H94" s="39"/>
      <c r="I94" s="39"/>
      <c r="J94" s="10"/>
      <c r="K94" s="10"/>
      <c r="L94" s="10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2.75" x14ac:dyDescent="0.2">
      <c r="A95" s="10"/>
      <c r="B95" s="10"/>
      <c r="C95" s="10"/>
      <c r="D95" s="9"/>
      <c r="E95" s="10"/>
      <c r="F95" s="10"/>
      <c r="G95" s="10"/>
      <c r="H95" s="39"/>
      <c r="I95" s="39"/>
      <c r="J95" s="10"/>
      <c r="K95" s="10"/>
      <c r="L95" s="10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2.75" x14ac:dyDescent="0.2">
      <c r="A96" s="10"/>
      <c r="B96" s="10"/>
      <c r="C96" s="10"/>
      <c r="D96" s="9"/>
      <c r="E96" s="10"/>
      <c r="F96" s="10"/>
      <c r="G96" s="10"/>
      <c r="H96" s="39"/>
      <c r="I96" s="39"/>
      <c r="J96" s="10"/>
      <c r="K96" s="10"/>
      <c r="L96" s="10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2.75" x14ac:dyDescent="0.2">
      <c r="A97" s="10"/>
      <c r="B97" s="10"/>
      <c r="C97" s="10"/>
      <c r="D97" s="9"/>
      <c r="E97" s="10"/>
      <c r="F97" s="10"/>
      <c r="G97" s="10"/>
      <c r="H97" s="39"/>
      <c r="I97" s="39"/>
      <c r="J97" s="10"/>
      <c r="K97" s="10"/>
      <c r="L97" s="10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2.75" x14ac:dyDescent="0.2">
      <c r="A98" s="10"/>
      <c r="B98" s="10"/>
      <c r="C98" s="10"/>
      <c r="D98" s="9"/>
      <c r="E98" s="10"/>
      <c r="F98" s="10"/>
      <c r="G98" s="10"/>
      <c r="H98" s="39"/>
      <c r="I98" s="39"/>
      <c r="J98" s="10"/>
      <c r="K98" s="10"/>
      <c r="L98" s="10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2.75" x14ac:dyDescent="0.2">
      <c r="A99" s="10"/>
      <c r="B99" s="10"/>
      <c r="C99" s="10"/>
      <c r="D99" s="9"/>
      <c r="E99" s="10"/>
      <c r="F99" s="10"/>
      <c r="G99" s="10"/>
      <c r="H99" s="39"/>
      <c r="I99" s="39"/>
      <c r="J99" s="10"/>
      <c r="K99" s="10"/>
      <c r="L99" s="10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2.75" x14ac:dyDescent="0.2">
      <c r="A100" s="10"/>
      <c r="B100" s="10"/>
      <c r="C100" s="10"/>
      <c r="D100" s="9"/>
      <c r="E100" s="10"/>
      <c r="F100" s="10"/>
      <c r="G100" s="10"/>
      <c r="H100" s="39"/>
      <c r="I100" s="39"/>
      <c r="J100" s="10"/>
      <c r="K100" s="10"/>
      <c r="L100" s="10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2.75" x14ac:dyDescent="0.2">
      <c r="A101" s="10"/>
      <c r="B101" s="10"/>
      <c r="C101" s="10"/>
      <c r="D101" s="9"/>
      <c r="E101" s="10"/>
      <c r="F101" s="10"/>
      <c r="G101" s="10"/>
      <c r="H101" s="39"/>
      <c r="I101" s="39"/>
      <c r="J101" s="10"/>
      <c r="K101" s="10"/>
      <c r="L101" s="10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2.75" x14ac:dyDescent="0.2">
      <c r="A102" s="10"/>
      <c r="B102" s="10"/>
      <c r="C102" s="10"/>
      <c r="D102" s="9"/>
      <c r="E102" s="10"/>
      <c r="F102" s="10"/>
      <c r="G102" s="10"/>
      <c r="H102" s="39"/>
      <c r="I102" s="39"/>
      <c r="J102" s="10"/>
      <c r="K102" s="10"/>
      <c r="L102" s="10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2.75" x14ac:dyDescent="0.2">
      <c r="A103" s="10"/>
      <c r="B103" s="10"/>
      <c r="C103" s="10"/>
      <c r="D103" s="9"/>
      <c r="E103" s="10"/>
      <c r="F103" s="10"/>
      <c r="G103" s="10"/>
      <c r="H103" s="39"/>
      <c r="I103" s="39"/>
      <c r="J103" s="10"/>
      <c r="K103" s="10"/>
      <c r="L103" s="10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2.75" x14ac:dyDescent="0.2">
      <c r="A104" s="10"/>
      <c r="B104" s="10"/>
      <c r="C104" s="10"/>
      <c r="D104" s="9"/>
      <c r="E104" s="10"/>
      <c r="F104" s="10"/>
      <c r="G104" s="10"/>
      <c r="H104" s="39"/>
      <c r="I104" s="39"/>
      <c r="J104" s="10"/>
      <c r="K104" s="10"/>
      <c r="L104" s="10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2.75" x14ac:dyDescent="0.2">
      <c r="A105" s="10"/>
      <c r="B105" s="10"/>
      <c r="C105" s="10"/>
      <c r="D105" s="9"/>
      <c r="E105" s="10"/>
      <c r="F105" s="10"/>
      <c r="G105" s="10"/>
      <c r="H105" s="39"/>
      <c r="I105" s="39"/>
      <c r="J105" s="10"/>
      <c r="K105" s="10"/>
      <c r="L105" s="10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2.75" x14ac:dyDescent="0.2">
      <c r="A106" s="10"/>
      <c r="B106" s="10"/>
      <c r="C106" s="10"/>
      <c r="D106" s="9"/>
      <c r="E106" s="10"/>
      <c r="F106" s="10"/>
      <c r="G106" s="10"/>
      <c r="H106" s="39"/>
      <c r="I106" s="39"/>
      <c r="J106" s="10"/>
      <c r="K106" s="10"/>
      <c r="L106" s="10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2.75" x14ac:dyDescent="0.2">
      <c r="A107" s="10"/>
      <c r="B107" s="10"/>
      <c r="C107" s="10"/>
      <c r="D107" s="9"/>
      <c r="E107" s="10"/>
      <c r="F107" s="10"/>
      <c r="G107" s="10"/>
      <c r="H107" s="39"/>
      <c r="I107" s="39"/>
      <c r="J107" s="10"/>
      <c r="K107" s="10"/>
      <c r="L107" s="10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2.75" x14ac:dyDescent="0.2">
      <c r="A108" s="10"/>
      <c r="B108" s="10"/>
      <c r="C108" s="10"/>
      <c r="D108" s="9"/>
      <c r="E108" s="10"/>
      <c r="F108" s="10"/>
      <c r="G108" s="10"/>
      <c r="H108" s="39"/>
      <c r="I108" s="39"/>
      <c r="J108" s="10"/>
      <c r="K108" s="10"/>
      <c r="L108" s="10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2.75" x14ac:dyDescent="0.2">
      <c r="A109" s="10"/>
      <c r="B109" s="10"/>
      <c r="C109" s="10"/>
      <c r="D109" s="9"/>
      <c r="E109" s="10"/>
      <c r="F109" s="10"/>
      <c r="G109" s="10"/>
      <c r="H109" s="39"/>
      <c r="I109" s="39"/>
      <c r="J109" s="10"/>
      <c r="K109" s="10"/>
      <c r="L109" s="10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2.75" x14ac:dyDescent="0.2">
      <c r="A110" s="10"/>
      <c r="B110" s="10"/>
      <c r="C110" s="10"/>
      <c r="D110" s="9"/>
      <c r="E110" s="10"/>
      <c r="F110" s="10"/>
      <c r="G110" s="10"/>
      <c r="H110" s="39"/>
      <c r="I110" s="39"/>
      <c r="J110" s="10"/>
      <c r="K110" s="10"/>
      <c r="L110" s="10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2.75" x14ac:dyDescent="0.2">
      <c r="A111" s="10"/>
      <c r="B111" s="10"/>
      <c r="C111" s="10"/>
      <c r="D111" s="9"/>
      <c r="E111" s="10"/>
      <c r="F111" s="10"/>
      <c r="G111" s="10"/>
      <c r="H111" s="39"/>
      <c r="I111" s="39"/>
      <c r="J111" s="10"/>
      <c r="K111" s="10"/>
      <c r="L111" s="10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2.75" x14ac:dyDescent="0.2">
      <c r="A112" s="10"/>
      <c r="B112" s="10"/>
      <c r="C112" s="10"/>
      <c r="D112" s="9"/>
      <c r="E112" s="10"/>
      <c r="F112" s="10"/>
      <c r="G112" s="10"/>
      <c r="H112" s="39"/>
      <c r="I112" s="39"/>
      <c r="J112" s="10"/>
      <c r="K112" s="10"/>
      <c r="L112" s="10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2.75" x14ac:dyDescent="0.2">
      <c r="A113" s="10"/>
      <c r="B113" s="10"/>
      <c r="C113" s="10"/>
      <c r="D113" s="9"/>
      <c r="E113" s="10"/>
      <c r="F113" s="10"/>
      <c r="G113" s="10"/>
      <c r="H113" s="39"/>
      <c r="I113" s="39"/>
      <c r="J113" s="10"/>
      <c r="K113" s="10"/>
      <c r="L113" s="10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2.75" x14ac:dyDescent="0.2">
      <c r="A114" s="10"/>
      <c r="B114" s="10"/>
      <c r="C114" s="10"/>
      <c r="D114" s="9"/>
      <c r="E114" s="10"/>
      <c r="F114" s="10"/>
      <c r="G114" s="10"/>
      <c r="H114" s="39"/>
      <c r="I114" s="39"/>
      <c r="J114" s="10"/>
      <c r="K114" s="10"/>
      <c r="L114" s="10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2.75" x14ac:dyDescent="0.2">
      <c r="A115" s="10"/>
      <c r="B115" s="10"/>
      <c r="C115" s="10"/>
      <c r="D115" s="9"/>
      <c r="E115" s="10"/>
      <c r="F115" s="10"/>
      <c r="G115" s="10"/>
      <c r="H115" s="39"/>
      <c r="I115" s="39"/>
      <c r="J115" s="10"/>
      <c r="K115" s="10"/>
      <c r="L115" s="10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2.75" x14ac:dyDescent="0.2">
      <c r="A116" s="10"/>
      <c r="B116" s="10"/>
      <c r="C116" s="10"/>
      <c r="D116" s="9"/>
      <c r="E116" s="10"/>
      <c r="F116" s="10"/>
      <c r="G116" s="10"/>
      <c r="H116" s="39"/>
      <c r="I116" s="39"/>
      <c r="J116" s="10"/>
      <c r="K116" s="10"/>
      <c r="L116" s="10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2.75" x14ac:dyDescent="0.2">
      <c r="A117" s="10"/>
      <c r="B117" s="10"/>
      <c r="C117" s="10"/>
      <c r="D117" s="9"/>
      <c r="E117" s="10"/>
      <c r="F117" s="10"/>
      <c r="G117" s="10"/>
      <c r="H117" s="39"/>
      <c r="I117" s="39"/>
      <c r="J117" s="10"/>
      <c r="K117" s="10"/>
      <c r="L117" s="10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2.75" x14ac:dyDescent="0.2">
      <c r="A118" s="10"/>
      <c r="B118" s="10"/>
      <c r="C118" s="10"/>
      <c r="D118" s="9"/>
      <c r="E118" s="10"/>
      <c r="F118" s="10"/>
      <c r="G118" s="10"/>
      <c r="H118" s="39"/>
      <c r="I118" s="39"/>
      <c r="J118" s="10"/>
      <c r="K118" s="10"/>
      <c r="L118" s="10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2.75" x14ac:dyDescent="0.2">
      <c r="A119" s="10"/>
      <c r="B119" s="10"/>
      <c r="C119" s="10"/>
      <c r="D119" s="9"/>
      <c r="E119" s="10"/>
      <c r="F119" s="10"/>
      <c r="G119" s="10"/>
      <c r="H119" s="39"/>
      <c r="I119" s="39"/>
      <c r="J119" s="10"/>
      <c r="K119" s="10"/>
      <c r="L119" s="10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2.75" x14ac:dyDescent="0.2">
      <c r="A120" s="10"/>
      <c r="B120" s="10"/>
      <c r="C120" s="10"/>
      <c r="D120" s="9"/>
      <c r="E120" s="10"/>
      <c r="F120" s="10"/>
      <c r="G120" s="10"/>
      <c r="H120" s="39"/>
      <c r="I120" s="39"/>
      <c r="J120" s="10"/>
      <c r="K120" s="10"/>
      <c r="L120" s="10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2.75" x14ac:dyDescent="0.2">
      <c r="A121" s="10"/>
      <c r="B121" s="10"/>
      <c r="C121" s="10"/>
      <c r="D121" s="9"/>
      <c r="E121" s="10"/>
      <c r="F121" s="10"/>
      <c r="G121" s="10"/>
      <c r="H121" s="39"/>
      <c r="I121" s="39"/>
      <c r="J121" s="10"/>
      <c r="K121" s="10"/>
      <c r="L121" s="10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2.75" x14ac:dyDescent="0.2">
      <c r="A122" s="10"/>
      <c r="B122" s="10"/>
      <c r="C122" s="10"/>
      <c r="D122" s="9"/>
      <c r="E122" s="10"/>
      <c r="F122" s="10"/>
      <c r="G122" s="10"/>
      <c r="H122" s="39"/>
      <c r="I122" s="39"/>
      <c r="J122" s="10"/>
      <c r="K122" s="10"/>
      <c r="L122" s="10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2.75" x14ac:dyDescent="0.2">
      <c r="A123" s="10"/>
      <c r="B123" s="10"/>
      <c r="C123" s="10"/>
      <c r="D123" s="9"/>
      <c r="E123" s="10"/>
      <c r="F123" s="10"/>
      <c r="G123" s="10"/>
      <c r="H123" s="39"/>
      <c r="I123" s="39"/>
      <c r="J123" s="10"/>
      <c r="K123" s="10"/>
      <c r="L123" s="10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2.75" x14ac:dyDescent="0.2">
      <c r="A124" s="10"/>
      <c r="B124" s="10"/>
      <c r="C124" s="10"/>
      <c r="D124" s="9"/>
      <c r="E124" s="10"/>
      <c r="F124" s="10"/>
      <c r="G124" s="10"/>
      <c r="H124" s="39"/>
      <c r="I124" s="39"/>
      <c r="J124" s="10"/>
      <c r="K124" s="10"/>
      <c r="L124" s="10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2.75" x14ac:dyDescent="0.2">
      <c r="A125" s="10"/>
      <c r="B125" s="10"/>
      <c r="C125" s="10"/>
      <c r="D125" s="9"/>
      <c r="E125" s="10"/>
      <c r="F125" s="10"/>
      <c r="G125" s="10"/>
      <c r="H125" s="39"/>
      <c r="I125" s="39"/>
      <c r="J125" s="10"/>
      <c r="K125" s="10"/>
      <c r="L125" s="10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2.75" x14ac:dyDescent="0.2">
      <c r="A126" s="10"/>
      <c r="B126" s="10"/>
      <c r="C126" s="10"/>
      <c r="D126" s="9"/>
      <c r="E126" s="10"/>
      <c r="F126" s="10"/>
      <c r="G126" s="10"/>
      <c r="H126" s="39"/>
      <c r="I126" s="39"/>
      <c r="J126" s="10"/>
      <c r="K126" s="10"/>
      <c r="L126" s="10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2.75" x14ac:dyDescent="0.2">
      <c r="A127" s="10"/>
      <c r="B127" s="10"/>
      <c r="C127" s="10"/>
      <c r="D127" s="9"/>
      <c r="E127" s="10"/>
      <c r="F127" s="10"/>
      <c r="G127" s="10"/>
      <c r="H127" s="39"/>
      <c r="I127" s="39"/>
      <c r="J127" s="10"/>
      <c r="K127" s="10"/>
      <c r="L127" s="10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2.75" x14ac:dyDescent="0.2">
      <c r="A128" s="10"/>
      <c r="B128" s="10"/>
      <c r="C128" s="10"/>
      <c r="D128" s="9"/>
      <c r="E128" s="10"/>
      <c r="F128" s="10"/>
      <c r="G128" s="10"/>
      <c r="H128" s="39"/>
      <c r="I128" s="39"/>
      <c r="J128" s="10"/>
      <c r="K128" s="10"/>
      <c r="L128" s="10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2.75" x14ac:dyDescent="0.2">
      <c r="A129" s="10"/>
      <c r="B129" s="10"/>
      <c r="C129" s="10"/>
      <c r="D129" s="9"/>
      <c r="E129" s="10"/>
      <c r="F129" s="10"/>
      <c r="G129" s="10"/>
      <c r="H129" s="39"/>
      <c r="I129" s="39"/>
      <c r="J129" s="10"/>
      <c r="K129" s="10"/>
      <c r="L129" s="10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2.75" x14ac:dyDescent="0.2">
      <c r="A130" s="10"/>
      <c r="B130" s="10"/>
      <c r="C130" s="10"/>
      <c r="D130" s="9"/>
      <c r="E130" s="10"/>
      <c r="F130" s="10"/>
      <c r="G130" s="10"/>
      <c r="H130" s="39"/>
      <c r="I130" s="39"/>
      <c r="J130" s="10"/>
      <c r="K130" s="10"/>
      <c r="L130" s="10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2.75" x14ac:dyDescent="0.2">
      <c r="A131" s="10"/>
      <c r="B131" s="10"/>
      <c r="C131" s="10"/>
      <c r="D131" s="9"/>
      <c r="E131" s="10"/>
      <c r="F131" s="10"/>
      <c r="G131" s="10"/>
      <c r="H131" s="39"/>
      <c r="I131" s="39"/>
      <c r="J131" s="10"/>
      <c r="K131" s="10"/>
      <c r="L131" s="10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2.75" x14ac:dyDescent="0.2">
      <c r="A132" s="10"/>
      <c r="B132" s="10"/>
      <c r="C132" s="10"/>
      <c r="D132" s="9"/>
      <c r="E132" s="10"/>
      <c r="F132" s="10"/>
      <c r="G132" s="10"/>
      <c r="H132" s="39"/>
      <c r="I132" s="39"/>
      <c r="J132" s="10"/>
      <c r="K132" s="10"/>
      <c r="L132" s="10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2.75" x14ac:dyDescent="0.2">
      <c r="A133" s="10"/>
      <c r="B133" s="10"/>
      <c r="C133" s="10"/>
      <c r="D133" s="9"/>
      <c r="E133" s="10"/>
      <c r="F133" s="10"/>
      <c r="G133" s="10"/>
      <c r="H133" s="39"/>
      <c r="I133" s="39"/>
      <c r="J133" s="10"/>
      <c r="K133" s="10"/>
      <c r="L133" s="10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2.75" x14ac:dyDescent="0.2">
      <c r="A134" s="10"/>
      <c r="B134" s="10"/>
      <c r="C134" s="10"/>
      <c r="D134" s="9"/>
      <c r="E134" s="10"/>
      <c r="F134" s="10"/>
      <c r="G134" s="10"/>
      <c r="H134" s="39"/>
      <c r="I134" s="39"/>
      <c r="J134" s="10"/>
      <c r="K134" s="10"/>
      <c r="L134" s="10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2.75" x14ac:dyDescent="0.2">
      <c r="A135" s="10"/>
      <c r="B135" s="10"/>
      <c r="C135" s="10"/>
      <c r="D135" s="9"/>
      <c r="E135" s="10"/>
      <c r="F135" s="10"/>
      <c r="G135" s="10"/>
      <c r="H135" s="39"/>
      <c r="I135" s="39"/>
      <c r="J135" s="10"/>
      <c r="K135" s="10"/>
      <c r="L135" s="10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2.75" x14ac:dyDescent="0.2">
      <c r="A136" s="10"/>
      <c r="B136" s="10"/>
      <c r="C136" s="10"/>
      <c r="D136" s="9"/>
      <c r="E136" s="10"/>
      <c r="F136" s="10"/>
      <c r="G136" s="10"/>
      <c r="H136" s="39"/>
      <c r="I136" s="39"/>
      <c r="J136" s="10"/>
      <c r="K136" s="10"/>
      <c r="L136" s="10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2.75" x14ac:dyDescent="0.2">
      <c r="A137" s="10"/>
      <c r="B137" s="10"/>
      <c r="C137" s="10"/>
      <c r="D137" s="9"/>
      <c r="E137" s="10"/>
      <c r="F137" s="10"/>
      <c r="G137" s="10"/>
      <c r="H137" s="39"/>
      <c r="I137" s="39"/>
      <c r="J137" s="10"/>
      <c r="K137" s="10"/>
      <c r="L137" s="10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2.75" x14ac:dyDescent="0.2">
      <c r="A138" s="10"/>
      <c r="B138" s="10"/>
      <c r="C138" s="10"/>
      <c r="D138" s="9"/>
      <c r="E138" s="10"/>
      <c r="F138" s="10"/>
      <c r="G138" s="10"/>
      <c r="H138" s="39"/>
      <c r="I138" s="39"/>
      <c r="J138" s="10"/>
      <c r="K138" s="10"/>
      <c r="L138" s="10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2.75" x14ac:dyDescent="0.2">
      <c r="A139" s="10"/>
      <c r="B139" s="10"/>
      <c r="C139" s="10"/>
      <c r="D139" s="9"/>
      <c r="E139" s="10"/>
      <c r="F139" s="10"/>
      <c r="G139" s="10"/>
      <c r="H139" s="39"/>
      <c r="I139" s="39"/>
      <c r="J139" s="10"/>
      <c r="K139" s="10"/>
      <c r="L139" s="10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2.75" x14ac:dyDescent="0.2">
      <c r="A140" s="10"/>
      <c r="B140" s="10"/>
      <c r="C140" s="10"/>
      <c r="D140" s="9"/>
      <c r="E140" s="10"/>
      <c r="F140" s="10"/>
      <c r="G140" s="10"/>
      <c r="H140" s="39"/>
      <c r="I140" s="39"/>
      <c r="J140" s="10"/>
      <c r="K140" s="10"/>
      <c r="L140" s="10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2.75" x14ac:dyDescent="0.2">
      <c r="A141" s="10"/>
      <c r="B141" s="10"/>
      <c r="C141" s="10"/>
      <c r="D141" s="9"/>
      <c r="E141" s="10"/>
      <c r="F141" s="10"/>
      <c r="G141" s="10"/>
      <c r="H141" s="39"/>
      <c r="I141" s="39"/>
      <c r="J141" s="10"/>
      <c r="K141" s="10"/>
      <c r="L141" s="10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2.75" x14ac:dyDescent="0.2">
      <c r="A142" s="10"/>
      <c r="B142" s="10"/>
      <c r="C142" s="10"/>
      <c r="D142" s="9"/>
      <c r="E142" s="10"/>
      <c r="F142" s="10"/>
      <c r="G142" s="10"/>
      <c r="H142" s="39"/>
      <c r="I142" s="39"/>
      <c r="J142" s="10"/>
      <c r="K142" s="10"/>
      <c r="L142" s="10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2.75" x14ac:dyDescent="0.2">
      <c r="A143" s="10"/>
      <c r="B143" s="10"/>
      <c r="C143" s="10"/>
      <c r="D143" s="9"/>
      <c r="E143" s="10"/>
      <c r="F143" s="10"/>
      <c r="G143" s="10"/>
      <c r="H143" s="39"/>
      <c r="I143" s="39"/>
      <c r="J143" s="10"/>
      <c r="K143" s="10"/>
      <c r="L143" s="10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2.75" x14ac:dyDescent="0.2">
      <c r="A144" s="10"/>
      <c r="B144" s="10"/>
      <c r="C144" s="10"/>
      <c r="D144" s="9"/>
      <c r="E144" s="10"/>
      <c r="F144" s="10"/>
      <c r="G144" s="10"/>
      <c r="H144" s="39"/>
      <c r="I144" s="39"/>
      <c r="J144" s="10"/>
      <c r="K144" s="10"/>
      <c r="L144" s="10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2.75" x14ac:dyDescent="0.2">
      <c r="A145" s="10"/>
      <c r="B145" s="10"/>
      <c r="C145" s="10"/>
      <c r="D145" s="9"/>
      <c r="E145" s="10"/>
      <c r="F145" s="10"/>
      <c r="G145" s="10"/>
      <c r="H145" s="39"/>
      <c r="I145" s="39"/>
      <c r="J145" s="10"/>
      <c r="K145" s="10"/>
      <c r="L145" s="10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2.75" x14ac:dyDescent="0.2">
      <c r="A146" s="10"/>
      <c r="B146" s="10"/>
      <c r="C146" s="10"/>
      <c r="D146" s="9"/>
      <c r="E146" s="10"/>
      <c r="F146" s="10"/>
      <c r="G146" s="10"/>
      <c r="H146" s="39"/>
      <c r="I146" s="39"/>
      <c r="J146" s="10"/>
      <c r="K146" s="10"/>
      <c r="L146" s="10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2.75" x14ac:dyDescent="0.2">
      <c r="A147" s="10"/>
      <c r="B147" s="10"/>
      <c r="C147" s="10"/>
      <c r="D147" s="9"/>
      <c r="E147" s="10"/>
      <c r="F147" s="10"/>
      <c r="G147" s="10"/>
      <c r="H147" s="39"/>
      <c r="I147" s="39"/>
      <c r="J147" s="10"/>
      <c r="K147" s="10"/>
      <c r="L147" s="10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2.75" x14ac:dyDescent="0.2">
      <c r="A148" s="10"/>
      <c r="B148" s="10"/>
      <c r="C148" s="10"/>
      <c r="D148" s="9"/>
      <c r="E148" s="10"/>
      <c r="F148" s="10"/>
      <c r="G148" s="10"/>
      <c r="H148" s="39"/>
      <c r="I148" s="39"/>
      <c r="J148" s="10"/>
      <c r="K148" s="10"/>
      <c r="L148" s="10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2.75" x14ac:dyDescent="0.2">
      <c r="A149" s="10"/>
      <c r="B149" s="10"/>
      <c r="C149" s="10"/>
      <c r="D149" s="9"/>
      <c r="E149" s="10"/>
      <c r="F149" s="10"/>
      <c r="G149" s="10"/>
      <c r="H149" s="39"/>
      <c r="I149" s="39"/>
      <c r="J149" s="10"/>
      <c r="K149" s="10"/>
      <c r="L149" s="10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2.75" x14ac:dyDescent="0.2">
      <c r="A150" s="10"/>
      <c r="B150" s="10"/>
      <c r="C150" s="10"/>
      <c r="D150" s="9"/>
      <c r="E150" s="10"/>
      <c r="F150" s="10"/>
      <c r="G150" s="10"/>
      <c r="H150" s="39"/>
      <c r="I150" s="39"/>
      <c r="J150" s="10"/>
      <c r="K150" s="10"/>
      <c r="L150" s="10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2.75" x14ac:dyDescent="0.2">
      <c r="A151" s="10"/>
      <c r="B151" s="10"/>
      <c r="C151" s="10"/>
      <c r="D151" s="9"/>
      <c r="E151" s="10"/>
      <c r="F151" s="10"/>
      <c r="G151" s="10"/>
      <c r="H151" s="39"/>
      <c r="I151" s="39"/>
      <c r="J151" s="10"/>
      <c r="K151" s="10"/>
      <c r="L151" s="10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2.75" x14ac:dyDescent="0.2">
      <c r="A152" s="10"/>
      <c r="B152" s="10"/>
      <c r="C152" s="10"/>
      <c r="D152" s="9"/>
      <c r="E152" s="10"/>
      <c r="F152" s="10"/>
      <c r="G152" s="10"/>
      <c r="H152" s="39"/>
      <c r="I152" s="39"/>
      <c r="J152" s="10"/>
      <c r="K152" s="10"/>
      <c r="L152" s="10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2.75" x14ac:dyDescent="0.2">
      <c r="A153" s="10"/>
      <c r="B153" s="10"/>
      <c r="C153" s="10"/>
      <c r="D153" s="9"/>
      <c r="E153" s="10"/>
      <c r="F153" s="10"/>
      <c r="G153" s="10"/>
      <c r="H153" s="39"/>
      <c r="I153" s="39"/>
      <c r="J153" s="10"/>
      <c r="K153" s="10"/>
      <c r="L153" s="10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2.75" x14ac:dyDescent="0.2">
      <c r="A154" s="10"/>
      <c r="B154" s="10"/>
      <c r="C154" s="10"/>
      <c r="D154" s="9"/>
      <c r="E154" s="10"/>
      <c r="F154" s="10"/>
      <c r="G154" s="10"/>
      <c r="H154" s="39"/>
      <c r="I154" s="39"/>
      <c r="J154" s="10"/>
      <c r="K154" s="10"/>
      <c r="L154" s="10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2.75" x14ac:dyDescent="0.2">
      <c r="A155" s="10"/>
      <c r="B155" s="10"/>
      <c r="C155" s="10"/>
      <c r="D155" s="9"/>
      <c r="E155" s="10"/>
      <c r="F155" s="10"/>
      <c r="G155" s="10"/>
      <c r="H155" s="39"/>
      <c r="I155" s="39"/>
      <c r="J155" s="10"/>
      <c r="K155" s="10"/>
      <c r="L155" s="10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2.75" x14ac:dyDescent="0.2">
      <c r="A156" s="10"/>
      <c r="B156" s="10"/>
      <c r="C156" s="10"/>
      <c r="D156" s="9"/>
      <c r="E156" s="10"/>
      <c r="F156" s="10"/>
      <c r="G156" s="10"/>
      <c r="H156" s="39"/>
      <c r="I156" s="39"/>
      <c r="J156" s="10"/>
      <c r="K156" s="10"/>
      <c r="L156" s="10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2.75" x14ac:dyDescent="0.2">
      <c r="A157" s="10"/>
      <c r="B157" s="10"/>
      <c r="C157" s="10"/>
      <c r="D157" s="9"/>
      <c r="E157" s="10"/>
      <c r="F157" s="10"/>
      <c r="G157" s="10"/>
      <c r="H157" s="39"/>
      <c r="I157" s="39"/>
      <c r="J157" s="10"/>
      <c r="K157" s="10"/>
      <c r="L157" s="10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2.75" x14ac:dyDescent="0.2">
      <c r="A158" s="10"/>
      <c r="B158" s="10"/>
      <c r="C158" s="10"/>
      <c r="D158" s="9"/>
      <c r="E158" s="10"/>
      <c r="F158" s="10"/>
      <c r="G158" s="10"/>
      <c r="H158" s="39"/>
      <c r="I158" s="39"/>
      <c r="J158" s="10"/>
      <c r="K158" s="10"/>
      <c r="L158" s="10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2.75" x14ac:dyDescent="0.2">
      <c r="A159" s="10"/>
      <c r="B159" s="10"/>
      <c r="C159" s="10"/>
      <c r="D159" s="9"/>
      <c r="E159" s="10"/>
      <c r="F159" s="10"/>
      <c r="G159" s="10"/>
      <c r="H159" s="39"/>
      <c r="I159" s="39"/>
      <c r="J159" s="10"/>
      <c r="K159" s="10"/>
      <c r="L159" s="10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2.75" x14ac:dyDescent="0.2">
      <c r="A160" s="10"/>
      <c r="B160" s="10"/>
      <c r="C160" s="10"/>
      <c r="D160" s="9"/>
      <c r="E160" s="10"/>
      <c r="F160" s="10"/>
      <c r="G160" s="10"/>
      <c r="H160" s="39"/>
      <c r="I160" s="39"/>
      <c r="J160" s="10"/>
      <c r="K160" s="10"/>
      <c r="L160" s="10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2.75" x14ac:dyDescent="0.2">
      <c r="A161" s="10"/>
      <c r="B161" s="10"/>
      <c r="C161" s="10"/>
      <c r="D161" s="9"/>
      <c r="E161" s="10"/>
      <c r="F161" s="10"/>
      <c r="G161" s="10"/>
      <c r="H161" s="39"/>
      <c r="I161" s="39"/>
      <c r="J161" s="10"/>
      <c r="K161" s="10"/>
      <c r="L161" s="10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2.75" x14ac:dyDescent="0.2">
      <c r="A162" s="10"/>
      <c r="B162" s="10"/>
      <c r="C162" s="10"/>
      <c r="D162" s="9"/>
      <c r="E162" s="10"/>
      <c r="F162" s="10"/>
      <c r="G162" s="10"/>
      <c r="H162" s="39"/>
      <c r="I162" s="39"/>
      <c r="J162" s="10"/>
      <c r="K162" s="10"/>
      <c r="L162" s="10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2.75" x14ac:dyDescent="0.2">
      <c r="A163" s="10"/>
      <c r="B163" s="10"/>
      <c r="C163" s="10"/>
      <c r="D163" s="9"/>
      <c r="E163" s="10"/>
      <c r="F163" s="10"/>
      <c r="G163" s="10"/>
      <c r="H163" s="39"/>
      <c r="I163" s="39"/>
      <c r="J163" s="10"/>
      <c r="K163" s="10"/>
      <c r="L163" s="10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2.75" x14ac:dyDescent="0.2">
      <c r="A164" s="10"/>
      <c r="B164" s="10"/>
      <c r="C164" s="10"/>
      <c r="D164" s="9"/>
      <c r="E164" s="10"/>
      <c r="F164" s="10"/>
      <c r="G164" s="10"/>
      <c r="H164" s="39"/>
      <c r="I164" s="39"/>
      <c r="J164" s="10"/>
      <c r="K164" s="10"/>
      <c r="L164" s="10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2.75" x14ac:dyDescent="0.2">
      <c r="A165" s="10"/>
      <c r="B165" s="10"/>
      <c r="C165" s="10"/>
      <c r="D165" s="9"/>
      <c r="E165" s="10"/>
      <c r="F165" s="10"/>
      <c r="G165" s="10"/>
      <c r="H165" s="39"/>
      <c r="I165" s="39"/>
      <c r="J165" s="10"/>
      <c r="K165" s="10"/>
      <c r="L165" s="10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2.75" x14ac:dyDescent="0.2">
      <c r="A166" s="10"/>
      <c r="B166" s="10"/>
      <c r="C166" s="10"/>
      <c r="D166" s="9"/>
      <c r="E166" s="10"/>
      <c r="F166" s="10"/>
      <c r="G166" s="10"/>
      <c r="H166" s="39"/>
      <c r="I166" s="39"/>
      <c r="J166" s="10"/>
      <c r="K166" s="10"/>
      <c r="L166" s="10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2.75" x14ac:dyDescent="0.2">
      <c r="A167" s="10"/>
      <c r="B167" s="10"/>
      <c r="C167" s="10"/>
      <c r="D167" s="9"/>
      <c r="E167" s="10"/>
      <c r="F167" s="10"/>
      <c r="G167" s="10"/>
      <c r="H167" s="39"/>
      <c r="I167" s="39"/>
      <c r="J167" s="10"/>
      <c r="K167" s="10"/>
      <c r="L167" s="10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2.75" x14ac:dyDescent="0.2">
      <c r="A168" s="10"/>
      <c r="B168" s="10"/>
      <c r="C168" s="10"/>
      <c r="D168" s="9"/>
      <c r="E168" s="10"/>
      <c r="F168" s="10"/>
      <c r="G168" s="10"/>
      <c r="H168" s="39"/>
      <c r="I168" s="39"/>
      <c r="J168" s="10"/>
      <c r="K168" s="10"/>
      <c r="L168" s="10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2.75" x14ac:dyDescent="0.2">
      <c r="A169" s="10"/>
      <c r="B169" s="10"/>
      <c r="C169" s="10"/>
      <c r="D169" s="9"/>
      <c r="E169" s="10"/>
      <c r="F169" s="10"/>
      <c r="G169" s="10"/>
      <c r="H169" s="39"/>
      <c r="I169" s="39"/>
      <c r="J169" s="10"/>
      <c r="K169" s="10"/>
      <c r="L169" s="10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2.75" x14ac:dyDescent="0.2">
      <c r="A170" s="10"/>
      <c r="B170" s="10"/>
      <c r="C170" s="10"/>
      <c r="D170" s="9"/>
      <c r="E170" s="10"/>
      <c r="F170" s="10"/>
      <c r="G170" s="10"/>
      <c r="H170" s="39"/>
      <c r="I170" s="39"/>
      <c r="J170" s="10"/>
      <c r="K170" s="10"/>
      <c r="L170" s="10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2.75" x14ac:dyDescent="0.2">
      <c r="A171" s="10"/>
      <c r="B171" s="10"/>
      <c r="C171" s="10"/>
      <c r="D171" s="9"/>
      <c r="E171" s="10"/>
      <c r="F171" s="10"/>
      <c r="G171" s="10"/>
      <c r="H171" s="39"/>
      <c r="I171" s="39"/>
      <c r="J171" s="10"/>
      <c r="K171" s="10"/>
      <c r="L171" s="10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2.75" x14ac:dyDescent="0.2">
      <c r="A172" s="10"/>
      <c r="B172" s="10"/>
      <c r="C172" s="10"/>
      <c r="D172" s="9"/>
      <c r="E172" s="10"/>
      <c r="F172" s="10"/>
      <c r="G172" s="10"/>
      <c r="H172" s="39"/>
      <c r="I172" s="39"/>
      <c r="J172" s="10"/>
      <c r="K172" s="10"/>
      <c r="L172" s="10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2.75" x14ac:dyDescent="0.2">
      <c r="A173" s="10"/>
      <c r="B173" s="10"/>
      <c r="C173" s="10"/>
      <c r="D173" s="9"/>
      <c r="E173" s="10"/>
      <c r="F173" s="10"/>
      <c r="G173" s="10"/>
      <c r="H173" s="39"/>
      <c r="I173" s="39"/>
      <c r="J173" s="10"/>
      <c r="K173" s="10"/>
      <c r="L173" s="10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2.75" x14ac:dyDescent="0.2">
      <c r="A174" s="10"/>
      <c r="B174" s="10"/>
      <c r="C174" s="10"/>
      <c r="D174" s="9"/>
      <c r="E174" s="10"/>
      <c r="F174" s="10"/>
      <c r="G174" s="10"/>
      <c r="H174" s="39"/>
      <c r="I174" s="39"/>
      <c r="J174" s="10"/>
      <c r="K174" s="10"/>
      <c r="L174" s="10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2.75" x14ac:dyDescent="0.2">
      <c r="A175" s="10"/>
      <c r="B175" s="10"/>
      <c r="C175" s="10"/>
      <c r="D175" s="9"/>
      <c r="E175" s="10"/>
      <c r="F175" s="10"/>
      <c r="G175" s="10"/>
      <c r="H175" s="39"/>
      <c r="I175" s="39"/>
      <c r="J175" s="10"/>
      <c r="K175" s="10"/>
      <c r="L175" s="10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2.75" x14ac:dyDescent="0.2">
      <c r="A176" s="10"/>
      <c r="B176" s="10"/>
      <c r="C176" s="10"/>
      <c r="D176" s="9"/>
      <c r="E176" s="10"/>
      <c r="F176" s="10"/>
      <c r="G176" s="10"/>
      <c r="H176" s="39"/>
      <c r="I176" s="39"/>
      <c r="J176" s="10"/>
      <c r="K176" s="10"/>
      <c r="L176" s="10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2.75" x14ac:dyDescent="0.2">
      <c r="A177" s="10"/>
      <c r="B177" s="10"/>
      <c r="C177" s="10"/>
      <c r="D177" s="9"/>
      <c r="E177" s="10"/>
      <c r="F177" s="10"/>
      <c r="G177" s="10"/>
      <c r="H177" s="39"/>
      <c r="I177" s="39"/>
      <c r="J177" s="10"/>
      <c r="K177" s="10"/>
      <c r="L177" s="10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2.75" x14ac:dyDescent="0.2">
      <c r="A178" s="10"/>
      <c r="B178" s="10"/>
      <c r="C178" s="10"/>
      <c r="D178" s="9"/>
      <c r="E178" s="10"/>
      <c r="F178" s="10"/>
      <c r="G178" s="10"/>
      <c r="H178" s="39"/>
      <c r="I178" s="39"/>
      <c r="J178" s="10"/>
      <c r="K178" s="10"/>
      <c r="L178" s="10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2.75" x14ac:dyDescent="0.2">
      <c r="A179" s="10"/>
      <c r="B179" s="10"/>
      <c r="C179" s="10"/>
      <c r="D179" s="9"/>
      <c r="E179" s="10"/>
      <c r="F179" s="10"/>
      <c r="G179" s="10"/>
      <c r="H179" s="39"/>
      <c r="I179" s="39"/>
      <c r="J179" s="10"/>
      <c r="K179" s="10"/>
      <c r="L179" s="10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2.75" x14ac:dyDescent="0.2">
      <c r="A180" s="10"/>
      <c r="B180" s="10"/>
      <c r="C180" s="10"/>
      <c r="D180" s="9"/>
      <c r="E180" s="10"/>
      <c r="F180" s="10"/>
      <c r="G180" s="10"/>
      <c r="H180" s="39"/>
      <c r="I180" s="39"/>
      <c r="J180" s="10"/>
      <c r="K180" s="10"/>
      <c r="L180" s="10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2.75" x14ac:dyDescent="0.2">
      <c r="A181" s="10"/>
      <c r="B181" s="10"/>
      <c r="C181" s="10"/>
      <c r="D181" s="9"/>
      <c r="E181" s="10"/>
      <c r="F181" s="10"/>
      <c r="G181" s="10"/>
      <c r="H181" s="39"/>
      <c r="I181" s="39"/>
      <c r="J181" s="10"/>
      <c r="K181" s="10"/>
      <c r="L181" s="10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2.75" x14ac:dyDescent="0.2">
      <c r="A182" s="10"/>
      <c r="B182" s="10"/>
      <c r="C182" s="10"/>
      <c r="D182" s="9"/>
      <c r="E182" s="10"/>
      <c r="F182" s="10"/>
      <c r="G182" s="10"/>
      <c r="H182" s="39"/>
      <c r="I182" s="39"/>
      <c r="J182" s="10"/>
      <c r="K182" s="10"/>
      <c r="L182" s="10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2.75" x14ac:dyDescent="0.2">
      <c r="A183" s="10"/>
      <c r="B183" s="10"/>
      <c r="C183" s="10"/>
      <c r="D183" s="9"/>
      <c r="E183" s="10"/>
      <c r="F183" s="10"/>
      <c r="G183" s="10"/>
      <c r="H183" s="39"/>
      <c r="I183" s="39"/>
      <c r="J183" s="10"/>
      <c r="K183" s="10"/>
      <c r="L183" s="10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2.75" x14ac:dyDescent="0.2">
      <c r="A184" s="10"/>
      <c r="B184" s="10"/>
      <c r="C184" s="10"/>
      <c r="D184" s="9"/>
      <c r="E184" s="10"/>
      <c r="F184" s="10"/>
      <c r="G184" s="10"/>
      <c r="H184" s="39"/>
      <c r="I184" s="39"/>
      <c r="J184" s="10"/>
      <c r="K184" s="10"/>
      <c r="L184" s="10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2.75" x14ac:dyDescent="0.2">
      <c r="A185" s="10"/>
      <c r="B185" s="10"/>
      <c r="C185" s="10"/>
      <c r="D185" s="9"/>
      <c r="E185" s="10"/>
      <c r="F185" s="10"/>
      <c r="G185" s="10"/>
      <c r="H185" s="39"/>
      <c r="I185" s="39"/>
      <c r="J185" s="10"/>
      <c r="K185" s="10"/>
      <c r="L185" s="10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2.75" x14ac:dyDescent="0.2">
      <c r="A186" s="10"/>
      <c r="B186" s="10"/>
      <c r="C186" s="10"/>
      <c r="D186" s="9"/>
      <c r="E186" s="10"/>
      <c r="F186" s="10"/>
      <c r="G186" s="10"/>
      <c r="H186" s="39"/>
      <c r="I186" s="39"/>
      <c r="J186" s="10"/>
      <c r="K186" s="10"/>
      <c r="L186" s="10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2.75" x14ac:dyDescent="0.2">
      <c r="A187" s="10"/>
      <c r="B187" s="10"/>
      <c r="C187" s="10"/>
      <c r="D187" s="9"/>
      <c r="E187" s="10"/>
      <c r="F187" s="10"/>
      <c r="G187" s="10"/>
      <c r="H187" s="39"/>
      <c r="I187" s="39"/>
      <c r="J187" s="10"/>
      <c r="K187" s="10"/>
      <c r="L187" s="10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2.75" x14ac:dyDescent="0.2">
      <c r="A188" s="10"/>
      <c r="B188" s="10"/>
      <c r="C188" s="10"/>
      <c r="D188" s="9"/>
      <c r="E188" s="10"/>
      <c r="F188" s="10"/>
      <c r="G188" s="10"/>
      <c r="H188" s="39"/>
      <c r="I188" s="39"/>
      <c r="J188" s="10"/>
      <c r="K188" s="10"/>
      <c r="L188" s="10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2.75" x14ac:dyDescent="0.2">
      <c r="A189" s="10"/>
      <c r="B189" s="10"/>
      <c r="C189" s="10"/>
      <c r="D189" s="9"/>
      <c r="E189" s="10"/>
      <c r="F189" s="10"/>
      <c r="G189" s="10"/>
      <c r="H189" s="39"/>
      <c r="I189" s="39"/>
      <c r="J189" s="10"/>
      <c r="K189" s="10"/>
      <c r="L189" s="10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2.75" x14ac:dyDescent="0.2">
      <c r="A190" s="10"/>
      <c r="B190" s="10"/>
      <c r="C190" s="10"/>
      <c r="D190" s="9"/>
      <c r="E190" s="10"/>
      <c r="F190" s="10"/>
      <c r="G190" s="10"/>
      <c r="H190" s="39"/>
      <c r="I190" s="39"/>
      <c r="J190" s="10"/>
      <c r="K190" s="10"/>
      <c r="L190" s="10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2.75" x14ac:dyDescent="0.2">
      <c r="A191" s="10"/>
      <c r="B191" s="10"/>
      <c r="C191" s="10"/>
      <c r="D191" s="9"/>
      <c r="E191" s="10"/>
      <c r="F191" s="10"/>
      <c r="G191" s="10"/>
      <c r="H191" s="39"/>
      <c r="I191" s="39"/>
      <c r="J191" s="10"/>
      <c r="K191" s="10"/>
      <c r="L191" s="10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2.75" x14ac:dyDescent="0.2">
      <c r="A192" s="10"/>
      <c r="B192" s="10"/>
      <c r="C192" s="10"/>
      <c r="D192" s="9"/>
      <c r="E192" s="10"/>
      <c r="F192" s="10"/>
      <c r="G192" s="10"/>
      <c r="H192" s="39"/>
      <c r="I192" s="39"/>
      <c r="J192" s="10"/>
      <c r="K192" s="10"/>
      <c r="L192" s="10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2.75" x14ac:dyDescent="0.2">
      <c r="A193" s="10"/>
      <c r="B193" s="10"/>
      <c r="C193" s="10"/>
      <c r="D193" s="9"/>
      <c r="E193" s="10"/>
      <c r="F193" s="10"/>
      <c r="G193" s="10"/>
      <c r="H193" s="39"/>
      <c r="I193" s="39"/>
      <c r="J193" s="10"/>
      <c r="K193" s="10"/>
      <c r="L193" s="10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2.75" x14ac:dyDescent="0.2">
      <c r="A194" s="10"/>
      <c r="B194" s="10"/>
      <c r="C194" s="10"/>
      <c r="D194" s="9"/>
      <c r="E194" s="10"/>
      <c r="F194" s="10"/>
      <c r="G194" s="10"/>
      <c r="H194" s="39"/>
      <c r="I194" s="39"/>
      <c r="J194" s="10"/>
      <c r="K194" s="10"/>
      <c r="L194" s="10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2.75" x14ac:dyDescent="0.2">
      <c r="A195" s="10"/>
      <c r="B195" s="10"/>
      <c r="C195" s="10"/>
      <c r="D195" s="9"/>
      <c r="E195" s="10"/>
      <c r="F195" s="10"/>
      <c r="G195" s="10"/>
      <c r="H195" s="39"/>
      <c r="I195" s="39"/>
      <c r="J195" s="10"/>
      <c r="K195" s="10"/>
      <c r="L195" s="10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2.75" x14ac:dyDescent="0.2">
      <c r="A196" s="10"/>
      <c r="B196" s="10"/>
      <c r="C196" s="10"/>
      <c r="D196" s="9"/>
      <c r="E196" s="10"/>
      <c r="F196" s="10"/>
      <c r="G196" s="10"/>
      <c r="H196" s="39"/>
      <c r="I196" s="39"/>
      <c r="J196" s="10"/>
      <c r="K196" s="10"/>
      <c r="L196" s="10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2.75" x14ac:dyDescent="0.2">
      <c r="A197" s="10"/>
      <c r="B197" s="10"/>
      <c r="C197" s="10"/>
      <c r="D197" s="9"/>
      <c r="E197" s="10"/>
      <c r="F197" s="10"/>
      <c r="G197" s="10"/>
      <c r="H197" s="39"/>
      <c r="I197" s="39"/>
      <c r="J197" s="10"/>
      <c r="K197" s="10"/>
      <c r="L197" s="10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2.75" x14ac:dyDescent="0.2">
      <c r="A198" s="10"/>
      <c r="B198" s="10"/>
      <c r="C198" s="10"/>
      <c r="D198" s="9"/>
      <c r="E198" s="10"/>
      <c r="F198" s="10"/>
      <c r="G198" s="10"/>
      <c r="H198" s="39"/>
      <c r="I198" s="39"/>
      <c r="J198" s="10"/>
      <c r="K198" s="10"/>
      <c r="L198" s="10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2.75" x14ac:dyDescent="0.2">
      <c r="A199" s="10"/>
      <c r="B199" s="10"/>
      <c r="C199" s="10"/>
      <c r="D199" s="9"/>
      <c r="E199" s="10"/>
      <c r="F199" s="10"/>
      <c r="G199" s="10"/>
      <c r="H199" s="39"/>
      <c r="I199" s="39"/>
      <c r="J199" s="10"/>
      <c r="K199" s="10"/>
      <c r="L199" s="10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2.75" x14ac:dyDescent="0.2">
      <c r="A200" s="10"/>
      <c r="B200" s="10"/>
      <c r="C200" s="10"/>
      <c r="D200" s="9"/>
      <c r="E200" s="10"/>
      <c r="F200" s="10"/>
      <c r="G200" s="10"/>
      <c r="H200" s="39"/>
      <c r="I200" s="39"/>
      <c r="J200" s="10"/>
      <c r="K200" s="10"/>
      <c r="L200" s="10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2.75" x14ac:dyDescent="0.2">
      <c r="A201" s="10"/>
      <c r="B201" s="10"/>
      <c r="C201" s="10"/>
      <c r="D201" s="9"/>
      <c r="E201" s="10"/>
      <c r="F201" s="10"/>
      <c r="G201" s="10"/>
      <c r="H201" s="39"/>
      <c r="I201" s="39"/>
      <c r="J201" s="10"/>
      <c r="K201" s="10"/>
      <c r="L201" s="10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2.75" x14ac:dyDescent="0.2">
      <c r="A202" s="10"/>
      <c r="B202" s="10"/>
      <c r="C202" s="10"/>
      <c r="D202" s="9"/>
      <c r="E202" s="10"/>
      <c r="F202" s="10"/>
      <c r="G202" s="10"/>
      <c r="H202" s="39"/>
      <c r="I202" s="39"/>
      <c r="J202" s="10"/>
      <c r="K202" s="10"/>
      <c r="L202" s="10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2.75" x14ac:dyDescent="0.2">
      <c r="A203" s="10"/>
      <c r="B203" s="10"/>
      <c r="C203" s="10"/>
      <c r="D203" s="9"/>
      <c r="E203" s="10"/>
      <c r="F203" s="10"/>
      <c r="G203" s="10"/>
      <c r="H203" s="39"/>
      <c r="I203" s="39"/>
      <c r="J203" s="10"/>
      <c r="K203" s="10"/>
      <c r="L203" s="10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2.75" x14ac:dyDescent="0.2">
      <c r="A204" s="10"/>
      <c r="B204" s="10"/>
      <c r="C204" s="10"/>
      <c r="D204" s="9"/>
      <c r="E204" s="10"/>
      <c r="F204" s="10"/>
      <c r="G204" s="10"/>
      <c r="H204" s="39"/>
      <c r="I204" s="39"/>
      <c r="J204" s="10"/>
      <c r="K204" s="10"/>
      <c r="L204" s="10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2.75" x14ac:dyDescent="0.2">
      <c r="A205" s="10"/>
      <c r="B205" s="10"/>
      <c r="C205" s="10"/>
      <c r="D205" s="9"/>
      <c r="E205" s="10"/>
      <c r="F205" s="10"/>
      <c r="G205" s="10"/>
      <c r="H205" s="39"/>
      <c r="I205" s="39"/>
      <c r="J205" s="10"/>
      <c r="K205" s="10"/>
      <c r="L205" s="10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2.75" x14ac:dyDescent="0.2">
      <c r="A206" s="10"/>
      <c r="B206" s="10"/>
      <c r="C206" s="10"/>
      <c r="D206" s="9"/>
      <c r="E206" s="10"/>
      <c r="F206" s="10"/>
      <c r="G206" s="10"/>
      <c r="H206" s="39"/>
      <c r="I206" s="39"/>
      <c r="J206" s="10"/>
      <c r="K206" s="10"/>
      <c r="L206" s="10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2.75" x14ac:dyDescent="0.2">
      <c r="A207" s="10"/>
      <c r="B207" s="10"/>
      <c r="C207" s="10"/>
      <c r="D207" s="9"/>
      <c r="E207" s="10"/>
      <c r="F207" s="10"/>
      <c r="G207" s="10"/>
      <c r="H207" s="39"/>
      <c r="I207" s="39"/>
      <c r="J207" s="10"/>
      <c r="K207" s="10"/>
      <c r="L207" s="10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2.75" x14ac:dyDescent="0.2">
      <c r="A208" s="10"/>
      <c r="B208" s="10"/>
      <c r="C208" s="10"/>
      <c r="D208" s="9"/>
      <c r="E208" s="10"/>
      <c r="F208" s="10"/>
      <c r="G208" s="10"/>
      <c r="H208" s="39"/>
      <c r="I208" s="39"/>
      <c r="J208" s="10"/>
      <c r="K208" s="10"/>
      <c r="L208" s="10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2.75" x14ac:dyDescent="0.2">
      <c r="A209" s="10"/>
      <c r="B209" s="10"/>
      <c r="C209" s="10"/>
      <c r="D209" s="9"/>
      <c r="E209" s="10"/>
      <c r="F209" s="10"/>
      <c r="G209" s="10"/>
      <c r="H209" s="39"/>
      <c r="I209" s="39"/>
      <c r="J209" s="10"/>
      <c r="K209" s="10"/>
      <c r="L209" s="10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2.75" x14ac:dyDescent="0.2">
      <c r="A210" s="10"/>
      <c r="B210" s="10"/>
      <c r="C210" s="10"/>
      <c r="D210" s="9"/>
      <c r="E210" s="10"/>
      <c r="F210" s="10"/>
      <c r="G210" s="10"/>
      <c r="H210" s="39"/>
      <c r="I210" s="39"/>
      <c r="J210" s="10"/>
      <c r="K210" s="10"/>
      <c r="L210" s="10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2.75" x14ac:dyDescent="0.2">
      <c r="A211" s="10"/>
      <c r="B211" s="10"/>
      <c r="C211" s="10"/>
      <c r="D211" s="9"/>
      <c r="E211" s="10"/>
      <c r="F211" s="10"/>
      <c r="G211" s="10"/>
      <c r="H211" s="39"/>
      <c r="I211" s="39"/>
      <c r="J211" s="10"/>
      <c r="K211" s="10"/>
      <c r="L211" s="10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2.75" x14ac:dyDescent="0.2">
      <c r="A212" s="10"/>
      <c r="B212" s="10"/>
      <c r="C212" s="10"/>
      <c r="D212" s="9"/>
      <c r="E212" s="10"/>
      <c r="F212" s="10"/>
      <c r="G212" s="10"/>
      <c r="H212" s="39"/>
      <c r="I212" s="39"/>
      <c r="J212" s="10"/>
      <c r="K212" s="10"/>
      <c r="L212" s="10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2.75" x14ac:dyDescent="0.2">
      <c r="A213" s="10"/>
      <c r="B213" s="10"/>
      <c r="C213" s="10"/>
      <c r="D213" s="9"/>
      <c r="E213" s="10"/>
      <c r="F213" s="10"/>
      <c r="G213" s="10"/>
      <c r="H213" s="39"/>
      <c r="I213" s="39"/>
      <c r="J213" s="10"/>
      <c r="K213" s="10"/>
      <c r="L213" s="10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2.75" x14ac:dyDescent="0.2">
      <c r="A214" s="10"/>
      <c r="B214" s="10"/>
      <c r="C214" s="10"/>
      <c r="D214" s="9"/>
      <c r="E214" s="10"/>
      <c r="F214" s="10"/>
      <c r="G214" s="10"/>
      <c r="H214" s="39"/>
      <c r="I214" s="39"/>
      <c r="J214" s="10"/>
      <c r="K214" s="10"/>
      <c r="L214" s="10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2.75" x14ac:dyDescent="0.2">
      <c r="A215" s="10"/>
      <c r="B215" s="10"/>
      <c r="C215" s="10"/>
      <c r="D215" s="9"/>
      <c r="E215" s="10"/>
      <c r="F215" s="10"/>
      <c r="G215" s="10"/>
      <c r="H215" s="39"/>
      <c r="I215" s="39"/>
      <c r="J215" s="10"/>
      <c r="K215" s="10"/>
      <c r="L215" s="10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2.75" x14ac:dyDescent="0.2">
      <c r="A216" s="10"/>
      <c r="B216" s="10"/>
      <c r="C216" s="10"/>
      <c r="D216" s="9"/>
      <c r="E216" s="10"/>
      <c r="F216" s="10"/>
      <c r="G216" s="10"/>
      <c r="H216" s="39"/>
      <c r="I216" s="39"/>
      <c r="J216" s="10"/>
      <c r="K216" s="10"/>
      <c r="L216" s="10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2.75" x14ac:dyDescent="0.2">
      <c r="A217" s="10"/>
      <c r="B217" s="10"/>
      <c r="C217" s="10"/>
      <c r="D217" s="9"/>
      <c r="E217" s="10"/>
      <c r="F217" s="10"/>
      <c r="G217" s="10"/>
      <c r="H217" s="39"/>
      <c r="I217" s="39"/>
      <c r="J217" s="10"/>
      <c r="K217" s="10"/>
      <c r="L217" s="10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2.75" x14ac:dyDescent="0.2">
      <c r="A218" s="10"/>
      <c r="B218" s="10"/>
      <c r="C218" s="10"/>
      <c r="D218" s="9"/>
      <c r="E218" s="10"/>
      <c r="F218" s="10"/>
      <c r="G218" s="10"/>
      <c r="H218" s="39"/>
      <c r="I218" s="39"/>
      <c r="J218" s="10"/>
      <c r="K218" s="10"/>
      <c r="L218" s="10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2.75" x14ac:dyDescent="0.2">
      <c r="A219" s="10"/>
      <c r="B219" s="10"/>
      <c r="C219" s="10"/>
      <c r="D219" s="9"/>
      <c r="E219" s="10"/>
      <c r="F219" s="10"/>
      <c r="G219" s="10"/>
      <c r="H219" s="39"/>
      <c r="I219" s="39"/>
      <c r="J219" s="10"/>
      <c r="K219" s="10"/>
      <c r="L219" s="10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2.75" x14ac:dyDescent="0.2">
      <c r="A220" s="10"/>
      <c r="B220" s="10"/>
      <c r="C220" s="10"/>
      <c r="D220" s="9"/>
      <c r="E220" s="10"/>
      <c r="F220" s="10"/>
      <c r="G220" s="10"/>
      <c r="H220" s="39"/>
      <c r="I220" s="39"/>
      <c r="J220" s="10"/>
      <c r="K220" s="10"/>
      <c r="L220" s="10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2.75" x14ac:dyDescent="0.2">
      <c r="A221" s="10"/>
      <c r="B221" s="10"/>
      <c r="C221" s="10"/>
      <c r="D221" s="9"/>
      <c r="E221" s="10"/>
      <c r="F221" s="10"/>
      <c r="G221" s="10"/>
      <c r="H221" s="39"/>
      <c r="I221" s="39"/>
      <c r="J221" s="10"/>
      <c r="K221" s="10"/>
      <c r="L221" s="10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2.75" x14ac:dyDescent="0.2">
      <c r="A222" s="10"/>
      <c r="B222" s="10"/>
      <c r="C222" s="10"/>
      <c r="D222" s="9"/>
      <c r="E222" s="10"/>
      <c r="F222" s="10"/>
      <c r="G222" s="10"/>
      <c r="H222" s="39"/>
      <c r="I222" s="39"/>
      <c r="J222" s="10"/>
      <c r="K222" s="10"/>
      <c r="L222" s="10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2.75" x14ac:dyDescent="0.2">
      <c r="A223" s="10"/>
      <c r="B223" s="10"/>
      <c r="C223" s="10"/>
      <c r="D223" s="9"/>
      <c r="E223" s="10"/>
      <c r="F223" s="10"/>
      <c r="G223" s="10"/>
      <c r="H223" s="39"/>
      <c r="I223" s="39"/>
      <c r="J223" s="10"/>
      <c r="K223" s="10"/>
      <c r="L223" s="10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2.75" x14ac:dyDescent="0.2">
      <c r="A224" s="10"/>
      <c r="B224" s="10"/>
      <c r="C224" s="10"/>
      <c r="D224" s="9"/>
      <c r="E224" s="10"/>
      <c r="F224" s="10"/>
      <c r="G224" s="10"/>
      <c r="H224" s="39"/>
      <c r="I224" s="39"/>
      <c r="J224" s="10"/>
      <c r="K224" s="10"/>
      <c r="L224" s="10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2.75" x14ac:dyDescent="0.2">
      <c r="A225" s="10"/>
      <c r="B225" s="10"/>
      <c r="C225" s="10"/>
      <c r="D225" s="9"/>
      <c r="E225" s="10"/>
      <c r="F225" s="10"/>
      <c r="G225" s="10"/>
      <c r="H225" s="39"/>
      <c r="I225" s="39"/>
      <c r="J225" s="10"/>
      <c r="K225" s="10"/>
      <c r="L225" s="10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2.75" x14ac:dyDescent="0.2">
      <c r="A226" s="10"/>
      <c r="B226" s="10"/>
      <c r="C226" s="10"/>
      <c r="D226" s="9"/>
      <c r="E226" s="10"/>
      <c r="F226" s="10"/>
      <c r="G226" s="10"/>
      <c r="H226" s="39"/>
      <c r="I226" s="39"/>
      <c r="J226" s="10"/>
      <c r="K226" s="10"/>
      <c r="L226" s="10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2.75" x14ac:dyDescent="0.2">
      <c r="A227" s="10"/>
      <c r="B227" s="10"/>
      <c r="C227" s="10"/>
      <c r="D227" s="9"/>
      <c r="E227" s="10"/>
      <c r="F227" s="10"/>
      <c r="G227" s="10"/>
      <c r="H227" s="39"/>
      <c r="I227" s="39"/>
      <c r="J227" s="10"/>
      <c r="K227" s="10"/>
      <c r="L227" s="10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2.75" x14ac:dyDescent="0.2">
      <c r="A228" s="10"/>
      <c r="B228" s="10"/>
      <c r="C228" s="10"/>
      <c r="D228" s="9"/>
      <c r="E228" s="10"/>
      <c r="F228" s="10"/>
      <c r="G228" s="10"/>
      <c r="H228" s="39"/>
      <c r="I228" s="39"/>
      <c r="J228" s="10"/>
      <c r="K228" s="10"/>
      <c r="L228" s="10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2.75" x14ac:dyDescent="0.2">
      <c r="A229" s="10"/>
      <c r="B229" s="10"/>
      <c r="C229" s="10"/>
      <c r="D229" s="9"/>
      <c r="E229" s="10"/>
      <c r="F229" s="10"/>
      <c r="G229" s="10"/>
      <c r="H229" s="39"/>
      <c r="I229" s="39"/>
      <c r="J229" s="10"/>
      <c r="K229" s="10"/>
      <c r="L229" s="10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2.75" x14ac:dyDescent="0.2">
      <c r="A230" s="10"/>
      <c r="B230" s="10"/>
      <c r="C230" s="10"/>
      <c r="D230" s="9"/>
      <c r="E230" s="10"/>
      <c r="F230" s="10"/>
      <c r="G230" s="10"/>
      <c r="H230" s="39"/>
      <c r="I230" s="39"/>
      <c r="J230" s="10"/>
      <c r="K230" s="10"/>
      <c r="L230" s="10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2.75" x14ac:dyDescent="0.2">
      <c r="A231" s="10"/>
      <c r="B231" s="10"/>
      <c r="C231" s="10"/>
      <c r="D231" s="9"/>
      <c r="E231" s="10"/>
      <c r="F231" s="10"/>
      <c r="G231" s="10"/>
      <c r="H231" s="39"/>
      <c r="I231" s="39"/>
      <c r="J231" s="10"/>
      <c r="K231" s="10"/>
      <c r="L231" s="10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2.75" x14ac:dyDescent="0.2">
      <c r="A232" s="10"/>
      <c r="B232" s="10"/>
      <c r="C232" s="10"/>
      <c r="D232" s="9"/>
      <c r="E232" s="10"/>
      <c r="F232" s="10"/>
      <c r="G232" s="10"/>
      <c r="H232" s="39"/>
      <c r="I232" s="39"/>
      <c r="J232" s="10"/>
      <c r="K232" s="10"/>
      <c r="L232" s="10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2.75" x14ac:dyDescent="0.2"/>
    <row r="234" spans="1:24" ht="12.75" x14ac:dyDescent="0.2"/>
    <row r="235" spans="1:24" ht="12.75" x14ac:dyDescent="0.2"/>
    <row r="236" spans="1:24" ht="12.75" x14ac:dyDescent="0.2"/>
    <row r="237" spans="1:24" ht="12.75" x14ac:dyDescent="0.2"/>
    <row r="238" spans="1:24" ht="12.75" x14ac:dyDescent="0.2"/>
    <row r="239" spans="1:24" ht="12.75" x14ac:dyDescent="0.2"/>
    <row r="240" spans="1:24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</sheetData>
  <autoFilter ref="A3:L33" xr:uid="{0124069F-C3C7-4147-B696-57D459AF7E61}">
    <filterColumn colId="4">
      <customFilters>
        <customFilter operator="notEqual" val=" "/>
      </customFilters>
    </filterColumn>
  </autoFilter>
  <mergeCells count="42">
    <mergeCell ref="A19:A21"/>
    <mergeCell ref="E9:E10"/>
    <mergeCell ref="F9:F10"/>
    <mergeCell ref="G9:G10"/>
    <mergeCell ref="H9:H10"/>
    <mergeCell ref="A4:A12"/>
    <mergeCell ref="B4:B7"/>
    <mergeCell ref="C5:C7"/>
    <mergeCell ref="B9:B10"/>
    <mergeCell ref="C9:C10"/>
    <mergeCell ref="D9:D10"/>
    <mergeCell ref="K9:K10"/>
    <mergeCell ref="L9:L10"/>
    <mergeCell ref="A13:A16"/>
    <mergeCell ref="A17:A18"/>
    <mergeCell ref="I9:I10"/>
    <mergeCell ref="J9:J10"/>
    <mergeCell ref="A22:A23"/>
    <mergeCell ref="A24:A33"/>
    <mergeCell ref="B24:B25"/>
    <mergeCell ref="C24:C25"/>
    <mergeCell ref="D24:D25"/>
    <mergeCell ref="B28:B29"/>
    <mergeCell ref="C28:C29"/>
    <mergeCell ref="B30:B31"/>
    <mergeCell ref="C30:C31"/>
    <mergeCell ref="G24:G25"/>
    <mergeCell ref="B26:B27"/>
    <mergeCell ref="C26:C27"/>
    <mergeCell ref="D26:D27"/>
    <mergeCell ref="F26:F27"/>
    <mergeCell ref="G26:G27"/>
    <mergeCell ref="F24:F25"/>
    <mergeCell ref="C37:C38"/>
    <mergeCell ref="D30:D31"/>
    <mergeCell ref="F30:F31"/>
    <mergeCell ref="G30:G31"/>
    <mergeCell ref="B32:B33"/>
    <mergeCell ref="C32:C33"/>
    <mergeCell ref="D32:D33"/>
    <mergeCell ref="F32:F33"/>
    <mergeCell ref="G32:G33"/>
  </mergeCells>
  <printOptions horizontalCentered="1" gridLines="1"/>
  <pageMargins left="0.7" right="0.7" top="0.75" bottom="0.75" header="0" footer="0"/>
  <pageSetup paperSize="8" scale="92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DB0798E28A81419268084F2A670468" ma:contentTypeVersion="14" ma:contentTypeDescription="Vytvoří nový dokument" ma:contentTypeScope="" ma:versionID="85060df341532c06ac9fe02f7cec288a">
  <xsd:schema xmlns:xsd="http://www.w3.org/2001/XMLSchema" xmlns:xs="http://www.w3.org/2001/XMLSchema" xmlns:p="http://schemas.microsoft.com/office/2006/metadata/properties" xmlns:ns2="19d8ca48-03fd-4557-99a8-740b7814cafe" xmlns:ns3="38a97ebd-7b55-4e0a-b11e-b1f20907ee6a" targetNamespace="http://schemas.microsoft.com/office/2006/metadata/properties" ma:root="true" ma:fieldsID="a189cd29e652e1f49e6741542cfa09c6" ns2:_="" ns3:_="">
    <xsd:import namespace="19d8ca48-03fd-4557-99a8-740b7814cafe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Kontaktn_x00ed_oso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8ca48-03fd-4557-99a8-740b7814c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Kontaktn_x00ed_osoby" ma:index="21" nillable="true" ma:displayName="Osoby s právem úprav" ma:description="Ten, kdo se složkou pracuje nejčastěji" ma:format="Dropdown" ma:list="UserInfo" ma:SharePointGroup="0" ma:internalName="Kontaktn_x00ed_oso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e24faa0-bcb1-4044-a421-08fbf966fd37}" ma:internalName="TaxCatchAll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d8ca48-03fd-4557-99a8-740b7814cafe">
      <Terms xmlns="http://schemas.microsoft.com/office/infopath/2007/PartnerControls"/>
    </lcf76f155ced4ddcb4097134ff3c332f>
    <TaxCatchAll xmlns="38a97ebd-7b55-4e0a-b11e-b1f20907ee6a" xsi:nil="true"/>
    <Kontaktn_x00ed_osoby xmlns="19d8ca48-03fd-4557-99a8-740b7814cafe">
      <UserInfo>
        <DisplayName/>
        <AccountId xsi:nil="true"/>
        <AccountType/>
      </UserInfo>
    </Kontaktn_x00ed_oso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3268C-6BE1-443A-8A80-005CB00C7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8ca48-03fd-4557-99a8-740b7814cafe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C3EA8B-54B9-437C-B725-A9EB07C8ED28}">
  <ds:schemaRefs>
    <ds:schemaRef ds:uri="http://purl.org/dc/dcmitype/"/>
    <ds:schemaRef ds:uri="http://purl.org/dc/terms/"/>
    <ds:schemaRef ds:uri="19d8ca48-03fd-4557-99a8-740b7814caf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38a97ebd-7b55-4e0a-b11e-b1f20907ee6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CE16A76-F211-4F8E-A09F-2390C98B22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RKoP 2025 čistopis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Juřicová Martina</dc:creator>
  <cp:keywords/>
  <dc:description/>
  <cp:lastModifiedBy>Brodská Jana</cp:lastModifiedBy>
  <cp:revision/>
  <dcterms:created xsi:type="dcterms:W3CDTF">2021-09-16T12:07:37Z</dcterms:created>
  <dcterms:modified xsi:type="dcterms:W3CDTF">2026-05-14T08:41:05Z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0x01010082DB0798E28A81419268084F2A670468</vt:lpwstr>
  </property>
  <property fmtid="{D5CDD505-2E9C-101B-9397-08002B2CF9AE}" pid="3" name="MediaServiceImageTags">
    <vt:lpwstr/>
  </property>
  <property fmtid="{D5CDD505-2E9C-101B-9397-08002B2CF9AE}" pid="4" name="Order">
    <vt:r8>27340200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