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113. výzva_Technická pomoc\5. Revize\čistopis\SPŽP\Přílohy\"/>
    </mc:Choice>
  </mc:AlternateContent>
  <xr:revisionPtr revIDLastSave="0" documentId="13_ncr:1_{1885ADCF-858C-4FF2-898F-D10A8DC864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tulní strana" sheetId="6" r:id="rId1"/>
    <sheet name="1 - ŘO" sheetId="4" r:id="rId2"/>
    <sheet name="2 - Centrum" sheetId="1" r:id="rId3"/>
    <sheet name="3 - AOPK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5" l="1"/>
  <c r="C12" i="5"/>
  <c r="C11" i="5"/>
  <c r="E53" i="5"/>
  <c r="E47" i="5"/>
  <c r="E41" i="5"/>
  <c r="E35" i="5"/>
  <c r="E29" i="5"/>
  <c r="E23" i="5"/>
  <c r="E17" i="5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1" i="1"/>
  <c r="D13" i="5"/>
  <c r="D12" i="5"/>
  <c r="B11" i="5"/>
  <c r="D11" i="5"/>
  <c r="B19" i="5"/>
  <c r="E19" i="5" s="1"/>
  <c r="B18" i="5"/>
  <c r="E18" i="5" s="1"/>
  <c r="B55" i="5"/>
  <c r="E55" i="5" s="1"/>
  <c r="B54" i="5"/>
  <c r="E54" i="5" s="1"/>
  <c r="B49" i="5"/>
  <c r="E49" i="5" s="1"/>
  <c r="B48" i="5"/>
  <c r="E48" i="5" s="1"/>
  <c r="B43" i="5"/>
  <c r="E43" i="5" s="1"/>
  <c r="B42" i="5"/>
  <c r="E42" i="5" s="1"/>
  <c r="B37" i="5"/>
  <c r="E37" i="5" s="1"/>
  <c r="B36" i="5"/>
  <c r="E36" i="5" s="1"/>
  <c r="B31" i="5"/>
  <c r="E31" i="5" s="1"/>
  <c r="B30" i="5"/>
  <c r="E30" i="5" s="1"/>
  <c r="B25" i="5"/>
  <c r="E25" i="5" s="1"/>
  <c r="B24" i="5"/>
  <c r="E24" i="5" s="1"/>
  <c r="P21" i="4"/>
  <c r="P21" i="1"/>
  <c r="H9" i="5"/>
  <c r="L37" i="4"/>
  <c r="I37" i="4"/>
  <c r="F37" i="4"/>
  <c r="K39" i="4"/>
  <c r="M39" i="4" s="1"/>
  <c r="H39" i="4"/>
  <c r="J39" i="4" s="1"/>
  <c r="E39" i="4"/>
  <c r="G39" i="4" s="1"/>
  <c r="D39" i="4"/>
  <c r="K38" i="4"/>
  <c r="M38" i="4" s="1"/>
  <c r="H38" i="4"/>
  <c r="J38" i="4" s="1"/>
  <c r="E38" i="4"/>
  <c r="G38" i="4" s="1"/>
  <c r="D38" i="4"/>
  <c r="K37" i="4"/>
  <c r="H37" i="4"/>
  <c r="E37" i="4"/>
  <c r="D37" i="4"/>
  <c r="D37" i="1"/>
  <c r="E39" i="1"/>
  <c r="F39" i="1"/>
  <c r="H39" i="1"/>
  <c r="I39" i="1"/>
  <c r="K39" i="1"/>
  <c r="L39" i="1"/>
  <c r="D39" i="1"/>
  <c r="E38" i="1"/>
  <c r="F38" i="1"/>
  <c r="H38" i="1"/>
  <c r="I38" i="1"/>
  <c r="K38" i="1"/>
  <c r="L38" i="1"/>
  <c r="D38" i="1"/>
  <c r="E37" i="1"/>
  <c r="F37" i="1"/>
  <c r="H37" i="1"/>
  <c r="I37" i="1"/>
  <c r="K37" i="1"/>
  <c r="L37" i="1"/>
  <c r="J38" i="1" l="1"/>
  <c r="M38" i="1"/>
  <c r="M39" i="1"/>
  <c r="G39" i="1"/>
  <c r="J39" i="1"/>
  <c r="G37" i="4"/>
  <c r="E11" i="5"/>
  <c r="E13" i="5"/>
  <c r="M37" i="1"/>
  <c r="J37" i="1"/>
  <c r="G38" i="1"/>
  <c r="G37" i="1"/>
  <c r="E12" i="5"/>
  <c r="B13" i="5"/>
  <c r="B12" i="5"/>
  <c r="J37" i="4"/>
  <c r="M3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tc={DE785F51-2D27-4217-AD11-8FEF2BA9EF47}</author>
    <author>tc={FB14B43A-FD2F-47E7-AF6E-004181A29D1B}</author>
  </authors>
  <commentList>
    <comment ref="B9" authorId="0" shapeId="0" xr:uid="{DE785F51-2D27-4217-AD11-8FEF2BA9EF4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upravit v souladu se Žádostí o podporu</t>
      </text>
    </comment>
    <comment ref="B15" authorId="1" shapeId="0" xr:uid="{FB14B43A-FD2F-47E7-AF6E-004181A29D1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upravit v souladu se Žádostí o podporu</t>
      </text>
    </comment>
  </commentList>
</comments>
</file>

<file path=xl/sharedStrings.xml><?xml version="1.0" encoding="utf-8"?>
<sst xmlns="http://schemas.openxmlformats.org/spreadsheetml/2006/main" count="327" uniqueCount="74">
  <si>
    <t>kurz CZK/EUR</t>
  </si>
  <si>
    <t>Celkem</t>
  </si>
  <si>
    <t>EUR</t>
  </si>
  <si>
    <t>CZK</t>
  </si>
  <si>
    <t>Alokace EU</t>
  </si>
  <si>
    <t>Dopočet alokace SR</t>
  </si>
  <si>
    <t>Celkem EU+SR</t>
  </si>
  <si>
    <t>ROK 2024</t>
  </si>
  <si>
    <t>Sledované období leden - duben 2024</t>
  </si>
  <si>
    <t>Sledované období květen - srpen 2024</t>
  </si>
  <si>
    <t>Sledované období září - prosinec 2024</t>
  </si>
  <si>
    <t>Položka rozpočtu</t>
  </si>
  <si>
    <t>Úkol/odbor</t>
  </si>
  <si>
    <t>Roční rozpočet</t>
  </si>
  <si>
    <t>Převod na účet CRR</t>
  </si>
  <si>
    <t>Skutečné výdaje CRR</t>
  </si>
  <si>
    <t>Rozdíl převod - skut.</t>
  </si>
  <si>
    <t>Platy SR</t>
  </si>
  <si>
    <t>Platy EU</t>
  </si>
  <si>
    <t>OON SR</t>
  </si>
  <si>
    <t>OON EU</t>
  </si>
  <si>
    <t>Sociální SR</t>
  </si>
  <si>
    <t>Sociální EU</t>
  </si>
  <si>
    <t>Zdravotní SR</t>
  </si>
  <si>
    <t>Zdravotní EU</t>
  </si>
  <si>
    <t>FKSP SR</t>
  </si>
  <si>
    <t>FKSP EU</t>
  </si>
  <si>
    <t>Náhrady za nemoc SR</t>
  </si>
  <si>
    <t>Náhrady za nemoc EU</t>
  </si>
  <si>
    <t>Ostatní neinvestice SR</t>
  </si>
  <si>
    <t>Ostatní neinvestice EU</t>
  </si>
  <si>
    <t>Investice SR</t>
  </si>
  <si>
    <t>Investice EU</t>
  </si>
  <si>
    <t>x</t>
  </si>
  <si>
    <t>- z toho SR</t>
  </si>
  <si>
    <t>- z toho EU</t>
  </si>
  <si>
    <t>ŽoP celkem</t>
  </si>
  <si>
    <t>ŽoP SR</t>
  </si>
  <si>
    <t>ŽoP EU</t>
  </si>
  <si>
    <t>ROK 2025</t>
  </si>
  <si>
    <t>ROK 2026</t>
  </si>
  <si>
    <t>ROK 2027</t>
  </si>
  <si>
    <t>ROK 2028</t>
  </si>
  <si>
    <t>ROK 2029</t>
  </si>
  <si>
    <t>TP IROP 2 - Lump Sum - Centrum - přehled alokace, převodů na účet, skutečného čerpání a ŽoP</t>
  </si>
  <si>
    <t xml:space="preserve"> - </t>
  </si>
  <si>
    <t>TP IROP 2 - Lump Sum - ŘO IROP - přehled alokace, skutečného čerpání a ŽoP</t>
  </si>
  <si>
    <t>Skutečné výdaje</t>
  </si>
  <si>
    <t>ŽoP</t>
  </si>
  <si>
    <t>Rozdíl</t>
  </si>
  <si>
    <t>Platy a příslušenství</t>
  </si>
  <si>
    <t>Ostatní NINV</t>
  </si>
  <si>
    <t>INV</t>
  </si>
  <si>
    <t>TP IROP 2 - Lump Sum - AOPK - přehled alokace, skutečného čerpání a ŽoP</t>
  </si>
  <si>
    <t>Sledované období leden - prosinec 2024</t>
  </si>
  <si>
    <t>Sledované období leden 2022 - prosinec 2023</t>
  </si>
  <si>
    <t>Alokace</t>
  </si>
  <si>
    <t>Podíl EU</t>
  </si>
  <si>
    <t>Podíl SR</t>
  </si>
  <si>
    <t>Alokace - skut.výdaje</t>
  </si>
  <si>
    <t>Sledované období leden - prosinec 2025</t>
  </si>
  <si>
    <t>Sledované období leden - prosinec 2026</t>
  </si>
  <si>
    <t>Sledované období leden - prosinec 2027</t>
  </si>
  <si>
    <t>Sledované období leden - prosinec 2028</t>
  </si>
  <si>
    <t>Sledované období leden - prosinec 2029</t>
  </si>
  <si>
    <t>Souhrn za projekt</t>
  </si>
  <si>
    <t>ROK 2022+2023</t>
  </si>
  <si>
    <t>ROK 2022-2029</t>
  </si>
  <si>
    <t>INTEGROVANÝ REGIONÁLNÍ OPERAČNÍ PROGRAM 2021–2027</t>
  </si>
  <si>
    <t>SPECIFICKÁ PRAVIDLA PRO ŽADATELE A PŘÍJEMCE</t>
  </si>
  <si>
    <t>PŘÍLOHA 4</t>
  </si>
  <si>
    <t>PŘEHLED VÝDAJŮ PROJEKTU</t>
  </si>
  <si>
    <t>113. VÝZVA IROP – TECHNICKÁ POMOC – SC 7.1 (MRR, PR, CELÁ ČR)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</si>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</sst>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sz val="18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0" fillId="0" borderId="1" xfId="0" applyNumberFormat="1" applyBorder="1"/>
    <xf numFmtId="4" fontId="2" fillId="0" borderId="1" xfId="0" applyNumberFormat="1" applyFont="1" applyBorder="1"/>
    <xf numFmtId="4" fontId="0" fillId="0" borderId="5" xfId="0" applyNumberFormat="1" applyBorder="1"/>
    <xf numFmtId="4" fontId="0" fillId="0" borderId="6" xfId="0" applyNumberFormat="1" applyBorder="1"/>
    <xf numFmtId="4" fontId="2" fillId="0" borderId="5" xfId="0" applyNumberFormat="1" applyFont="1" applyBorder="1"/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0" fontId="0" fillId="0" borderId="5" xfId="0" applyBorder="1"/>
    <xf numFmtId="49" fontId="2" fillId="0" borderId="5" xfId="0" applyNumberFormat="1" applyFont="1" applyBorder="1"/>
    <xf numFmtId="49" fontId="2" fillId="0" borderId="7" xfId="0" applyNumberFormat="1" applyFont="1" applyBorder="1"/>
    <xf numFmtId="0" fontId="2" fillId="0" borderId="10" xfId="0" applyFont="1" applyBorder="1" applyAlignment="1">
      <alignment horizontal="center"/>
    </xf>
    <xf numFmtId="0" fontId="3" fillId="0" borderId="0" xfId="0" applyFont="1"/>
    <xf numFmtId="0" fontId="2" fillId="0" borderId="7" xfId="0" applyFont="1" applyBorder="1"/>
    <xf numFmtId="0" fontId="0" fillId="0" borderId="9" xfId="0" applyBorder="1"/>
    <xf numFmtId="0" fontId="2" fillId="0" borderId="13" xfId="0" applyFont="1" applyBorder="1"/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0" fillId="0" borderId="11" xfId="0" applyNumberFormat="1" applyBorder="1"/>
    <xf numFmtId="0" fontId="0" fillId="0" borderId="14" xfId="0" applyBorder="1"/>
    <xf numFmtId="49" fontId="0" fillId="0" borderId="15" xfId="0" applyNumberFormat="1" applyBorder="1"/>
    <xf numFmtId="4" fontId="0" fillId="0" borderId="16" xfId="0" applyNumberFormat="1" applyBorder="1"/>
    <xf numFmtId="4" fontId="0" fillId="0" borderId="14" xfId="0" applyNumberFormat="1" applyBorder="1"/>
    <xf numFmtId="4" fontId="0" fillId="0" borderId="17" xfId="0" applyNumberFormat="1" applyBorder="1"/>
    <xf numFmtId="0" fontId="2" fillId="0" borderId="2" xfId="0" applyFont="1" applyBorder="1"/>
    <xf numFmtId="4" fontId="2" fillId="0" borderId="4" xfId="0" applyNumberFormat="1" applyFont="1" applyBorder="1"/>
    <xf numFmtId="4" fontId="2" fillId="0" borderId="2" xfId="0" applyNumberFormat="1" applyFont="1" applyBorder="1"/>
    <xf numFmtId="4" fontId="2" fillId="0" borderId="3" xfId="0" applyNumberFormat="1" applyFont="1" applyBorder="1"/>
    <xf numFmtId="0" fontId="2" fillId="0" borderId="18" xfId="0" applyFont="1" applyBorder="1"/>
    <xf numFmtId="0" fontId="0" fillId="0" borderId="19" xfId="0" applyBorder="1"/>
    <xf numFmtId="0" fontId="2" fillId="0" borderId="22" xfId="0" applyFont="1" applyBorder="1"/>
    <xf numFmtId="0" fontId="2" fillId="0" borderId="23" xfId="0" applyFont="1" applyBorder="1"/>
    <xf numFmtId="0" fontId="0" fillId="0" borderId="21" xfId="0" applyBorder="1"/>
    <xf numFmtId="0" fontId="2" fillId="0" borderId="0" xfId="0" applyFont="1" applyAlignment="1">
      <alignment horizontal="center"/>
    </xf>
    <xf numFmtId="0" fontId="0" fillId="0" borderId="22" xfId="0" applyBorder="1"/>
    <xf numFmtId="0" fontId="2" fillId="0" borderId="25" xfId="0" applyFont="1" applyBorder="1"/>
    <xf numFmtId="0" fontId="0" fillId="0" borderId="16" xfId="0" applyBorder="1"/>
    <xf numFmtId="0" fontId="2" fillId="0" borderId="20" xfId="0" applyFont="1" applyBorder="1"/>
    <xf numFmtId="0" fontId="0" fillId="0" borderId="23" xfId="0" applyBorder="1"/>
    <xf numFmtId="49" fontId="0" fillId="0" borderId="29" xfId="0" applyNumberFormat="1" applyBorder="1"/>
    <xf numFmtId="4" fontId="0" fillId="0" borderId="19" xfId="0" applyNumberFormat="1" applyBorder="1"/>
    <xf numFmtId="4" fontId="0" fillId="0" borderId="22" xfId="0" applyNumberFormat="1" applyBorder="1"/>
    <xf numFmtId="4" fontId="0" fillId="0" borderId="30" xfId="0" applyNumberFormat="1" applyBorder="1"/>
    <xf numFmtId="0" fontId="2" fillId="0" borderId="23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0" fillId="0" borderId="2" xfId="0" applyBorder="1"/>
    <xf numFmtId="49" fontId="0" fillId="0" borderId="10" xfId="0" applyNumberFormat="1" applyBorder="1"/>
    <xf numFmtId="4" fontId="0" fillId="0" borderId="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7" xfId="0" applyBorder="1"/>
    <xf numFmtId="49" fontId="0" fillId="0" borderId="12" xfId="0" applyNumberFormat="1" applyBorder="1"/>
    <xf numFmtId="4" fontId="0" fillId="0" borderId="9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3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/>
    <xf numFmtId="10" fontId="0" fillId="0" borderId="0" xfId="0" applyNumberFormat="1" applyBorder="1"/>
    <xf numFmtId="4" fontId="2" fillId="0" borderId="41" xfId="0" applyNumberFormat="1" applyFont="1" applyBorder="1"/>
    <xf numFmtId="4" fontId="2" fillId="0" borderId="42" xfId="0" applyNumberFormat="1" applyFont="1" applyBorder="1"/>
    <xf numFmtId="4" fontId="2" fillId="0" borderId="13" xfId="0" applyNumberFormat="1" applyFont="1" applyBorder="1"/>
    <xf numFmtId="4" fontId="2" fillId="0" borderId="43" xfId="0" applyNumberFormat="1" applyFont="1" applyBorder="1"/>
    <xf numFmtId="4" fontId="2" fillId="0" borderId="44" xfId="0" applyNumberFormat="1" applyFont="1" applyBorder="1"/>
    <xf numFmtId="0" fontId="2" fillId="0" borderId="39" xfId="0" applyFont="1" applyBorder="1" applyAlignment="1">
      <alignment horizontal="center"/>
    </xf>
    <xf numFmtId="0" fontId="2" fillId="2" borderId="39" xfId="0" applyFont="1" applyFill="1" applyBorder="1"/>
    <xf numFmtId="0" fontId="2" fillId="2" borderId="39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4" borderId="39" xfId="0" applyFont="1" applyFill="1" applyBorder="1"/>
    <xf numFmtId="4" fontId="2" fillId="4" borderId="40" xfId="0" applyNumberFormat="1" applyFont="1" applyFill="1" applyBorder="1"/>
    <xf numFmtId="4" fontId="2" fillId="4" borderId="13" xfId="0" applyNumberFormat="1" applyFont="1" applyFill="1" applyBorder="1"/>
    <xf numFmtId="4" fontId="2" fillId="4" borderId="41" xfId="0" applyNumberFormat="1" applyFont="1" applyFill="1" applyBorder="1"/>
    <xf numFmtId="4" fontId="2" fillId="4" borderId="43" xfId="0" applyNumberFormat="1" applyFont="1" applyFill="1" applyBorder="1"/>
    <xf numFmtId="4" fontId="2" fillId="4" borderId="42" xfId="0" applyNumberFormat="1" applyFont="1" applyFill="1" applyBorder="1"/>
    <xf numFmtId="4" fontId="2" fillId="4" borderId="44" xfId="0" applyNumberFormat="1" applyFont="1" applyFill="1" applyBorder="1"/>
    <xf numFmtId="0" fontId="2" fillId="4" borderId="4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0" fontId="4" fillId="0" borderId="0" xfId="0" applyFont="1"/>
    <xf numFmtId="10" fontId="4" fillId="0" borderId="0" xfId="0" applyNumberFormat="1" applyFont="1"/>
    <xf numFmtId="0" fontId="4" fillId="0" borderId="0" xfId="0" applyFont="1" applyBorder="1"/>
    <xf numFmtId="10" fontId="4" fillId="0" borderId="0" xfId="0" applyNumberFormat="1" applyFont="1" applyBorder="1"/>
    <xf numFmtId="0" fontId="0" fillId="5" borderId="22" xfId="0" applyFill="1" applyBorder="1"/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4" fontId="0" fillId="0" borderId="40" xfId="0" applyNumberFormat="1" applyBorder="1"/>
    <xf numFmtId="4" fontId="0" fillId="0" borderId="41" xfId="0" applyNumberFormat="1" applyBorder="1"/>
    <xf numFmtId="4" fontId="0" fillId="0" borderId="42" xfId="0" applyNumberFormat="1" applyBorder="1"/>
    <xf numFmtId="4" fontId="0" fillId="0" borderId="49" xfId="0" applyNumberFormat="1" applyBorder="1"/>
    <xf numFmtId="4" fontId="0" fillId="0" borderId="50" xfId="0" applyNumberFormat="1" applyBorder="1"/>
    <xf numFmtId="4" fontId="0" fillId="0" borderId="51" xfId="0" applyNumberFormat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1" xfId="0" applyBorder="1"/>
    <xf numFmtId="0" fontId="2" fillId="0" borderId="20" xfId="0" applyFont="1" applyBorder="1" applyAlignment="1">
      <alignment horizontal="center"/>
    </xf>
    <xf numFmtId="0" fontId="2" fillId="0" borderId="45" xfId="0" applyFont="1" applyBorder="1"/>
    <xf numFmtId="49" fontId="2" fillId="0" borderId="46" xfId="0" applyNumberFormat="1" applyFont="1" applyBorder="1"/>
    <xf numFmtId="49" fontId="2" fillId="0" borderId="47" xfId="0" applyNumberFormat="1" applyFont="1" applyBorder="1"/>
    <xf numFmtId="0" fontId="0" fillId="0" borderId="8" xfId="0" applyBorder="1"/>
    <xf numFmtId="4" fontId="2" fillId="0" borderId="22" xfId="0" applyNumberFormat="1" applyFont="1" applyBorder="1"/>
    <xf numFmtId="0" fontId="0" fillId="0" borderId="30" xfId="0" applyBorder="1"/>
    <xf numFmtId="4" fontId="2" fillId="0" borderId="19" xfId="0" applyNumberFormat="1" applyFont="1" applyBorder="1"/>
    <xf numFmtId="4" fontId="2" fillId="0" borderId="54" xfId="0" applyNumberFormat="1" applyFont="1" applyBorder="1"/>
    <xf numFmtId="0" fontId="2" fillId="0" borderId="55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0" fillId="0" borderId="3" xfId="0" applyBorder="1"/>
    <xf numFmtId="0" fontId="2" fillId="4" borderId="56" xfId="0" applyFont="1" applyFill="1" applyBorder="1" applyAlignment="1">
      <alignment horizontal="center"/>
    </xf>
    <xf numFmtId="4" fontId="2" fillId="4" borderId="49" xfId="0" applyNumberFormat="1" applyFont="1" applyFill="1" applyBorder="1"/>
    <xf numFmtId="4" fontId="2" fillId="4" borderId="50" xfId="0" applyNumberFormat="1" applyFont="1" applyFill="1" applyBorder="1"/>
    <xf numFmtId="4" fontId="2" fillId="4" borderId="51" xfId="0" applyNumberFormat="1" applyFont="1" applyFill="1" applyBorder="1"/>
    <xf numFmtId="0" fontId="2" fillId="4" borderId="39" xfId="0" applyFont="1" applyFill="1" applyBorder="1" applyAlignment="1">
      <alignment horizontal="center"/>
    </xf>
    <xf numFmtId="0" fontId="2" fillId="4" borderId="13" xfId="0" applyFont="1" applyFill="1" applyBorder="1"/>
    <xf numFmtId="49" fontId="2" fillId="4" borderId="43" xfId="0" applyNumberFormat="1" applyFont="1" applyFill="1" applyBorder="1"/>
    <xf numFmtId="49" fontId="2" fillId="4" borderId="44" xfId="0" applyNumberFormat="1" applyFont="1" applyFill="1" applyBorder="1"/>
    <xf numFmtId="4" fontId="2" fillId="0" borderId="0" xfId="0" applyNumberFormat="1" applyFont="1" applyBorder="1"/>
    <xf numFmtId="0" fontId="5" fillId="0" borderId="0" xfId="1" applyFont="1"/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10" fillId="0" borderId="0" xfId="1" applyFont="1"/>
    <xf numFmtId="0" fontId="11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 applyAlignment="1"/>
    <xf numFmtId="0" fontId="2" fillId="2" borderId="52" xfId="0" applyFon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8" xfId="0" applyFill="1" applyBorder="1" applyAlignment="1"/>
  </cellXfs>
  <cellStyles count="2">
    <cellStyle name="Normální" xfId="0" builtinId="0"/>
    <cellStyle name="Normální 2" xfId="1" xr:uid="{B3D1A95B-439F-4FB7-9091-E170C4610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51D42054-2262-4DB6-99BF-47F56ACAF7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284F0E1-9E91-456F-93C7-9165933ED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114300</xdr:rowOff>
    </xdr:from>
    <xdr:to>
      <xdr:col>5</xdr:col>
      <xdr:colOff>30480</xdr:colOff>
      <xdr:row>4</xdr:row>
      <xdr:rowOff>60960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1626A922-DF91-41F4-A119-D2B703398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11430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60960</xdr:rowOff>
    </xdr:from>
    <xdr:to>
      <xdr:col>5</xdr:col>
      <xdr:colOff>7620</xdr:colOff>
      <xdr:row>4</xdr:row>
      <xdr:rowOff>0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8A56200A-E460-4CE9-9C1E-BC3203384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6096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76200</xdr:rowOff>
    </xdr:from>
    <xdr:to>
      <xdr:col>4</xdr:col>
      <xdr:colOff>617220</xdr:colOff>
      <xdr:row>4</xdr:row>
      <xdr:rowOff>15240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2809A85-9384-4ED0-B4AB-A50FD5D0D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ubíková Hana - OFAPEU" id="{3D123743-441C-4865-AA04-BF790CEC994C}" userId="S::hana.kubikova2@mmr.cz::f48a336d-2155-482d-8256-925b5349389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9" dT="2023-07-17T07:05:22.95" personId="{3D123743-441C-4865-AA04-BF790CEC994C}" id="{DE785F51-2D27-4217-AD11-8FEF2BA9EF47}">
    <text>upravit v souladu se Žádostí o podporu</text>
  </threadedComment>
  <threadedComment ref="B15" dT="2023-07-17T07:05:22.95" personId="{3D123743-441C-4865-AA04-BF790CEC994C}" id="{FB14B43A-FD2F-47E7-AF6E-004181A29D1B}">
    <text>upravit v souladu se Žádostí o podporu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585A5-6413-4984-A87B-59CD6A9FCBCD}">
  <dimension ref="A12:N24"/>
  <sheetViews>
    <sheetView showGridLines="0" tabSelected="1" zoomScale="83" zoomScaleNormal="83" zoomScaleSheetLayoutView="100" workbookViewId="0"/>
  </sheetViews>
  <sheetFormatPr defaultColWidth="9.109375" defaultRowHeight="14.4" x14ac:dyDescent="0.3"/>
  <cols>
    <col min="1" max="16384" width="9.109375" style="142"/>
  </cols>
  <sheetData>
    <row r="12" spans="1:14" ht="2.4" customHeight="1" x14ac:dyDescent="0.3"/>
    <row r="14" spans="1:14" ht="66.599999999999994" customHeight="1" x14ac:dyDescent="0.3">
      <c r="A14" s="153" t="s">
        <v>68</v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</row>
    <row r="15" spans="1:14" ht="10.95" customHeight="1" x14ac:dyDescent="0.3">
      <c r="A15" s="143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5"/>
    </row>
    <row r="16" spans="1:14" s="148" customFormat="1" ht="15" customHeight="1" x14ac:dyDescent="0.55000000000000004">
      <c r="A16" s="146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6"/>
    </row>
    <row r="17" spans="1:14" ht="63" customHeight="1" x14ac:dyDescent="0.3">
      <c r="A17" s="153" t="s">
        <v>69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</row>
    <row r="18" spans="1:14" ht="11.4" customHeight="1" x14ac:dyDescent="0.3">
      <c r="A18" s="145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5"/>
    </row>
    <row r="19" spans="1:14" ht="28.95" customHeight="1" x14ac:dyDescent="0.3">
      <c r="A19" s="154" t="s">
        <v>70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ht="60.75" customHeight="1" x14ac:dyDescent="0.3">
      <c r="A20" s="155" t="s">
        <v>71</v>
      </c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</row>
    <row r="21" spans="1:14" ht="30.6" customHeight="1" x14ac:dyDescent="0.3">
      <c r="A21" s="157" t="s">
        <v>72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14" ht="22.8" x14ac:dyDescent="0.3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4" ht="30" x14ac:dyDescent="0.3">
      <c r="A23" s="150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</row>
    <row r="24" spans="1:14" ht="20.399999999999999" x14ac:dyDescent="0.3">
      <c r="A24" s="151" t="s">
        <v>73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</row>
  </sheetData>
  <mergeCells count="7">
    <mergeCell ref="A24:N24"/>
    <mergeCell ref="A14:N14"/>
    <mergeCell ref="A17:N17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87757-FFC3-4259-ACF3-D989E4A3D012}">
  <dimension ref="A4:P51"/>
  <sheetViews>
    <sheetView zoomScaleNormal="100" workbookViewId="0"/>
  </sheetViews>
  <sheetFormatPr defaultRowHeight="14.4" x14ac:dyDescent="0.3"/>
  <cols>
    <col min="2" max="2" width="21.33203125" customWidth="1"/>
    <col min="3" max="16" width="18.6640625" customWidth="1"/>
  </cols>
  <sheetData>
    <row r="4" spans="2:16" ht="13.95" customHeight="1" x14ac:dyDescent="0.3"/>
    <row r="5" spans="2:16" ht="13.95" customHeight="1" x14ac:dyDescent="0.3"/>
    <row r="6" spans="2:16" ht="13.95" customHeight="1" x14ac:dyDescent="0.3"/>
    <row r="7" spans="2:16" ht="13.95" customHeight="1" x14ac:dyDescent="0.3"/>
    <row r="9" spans="2:16" ht="15.6" x14ac:dyDescent="0.3">
      <c r="B9" s="16" t="s">
        <v>46</v>
      </c>
    </row>
    <row r="10" spans="2:16" ht="16.2" thickBot="1" x14ac:dyDescent="0.35">
      <c r="B10" s="16"/>
    </row>
    <row r="11" spans="2:16" s="37" customFormat="1" ht="15" thickBot="1" x14ac:dyDescent="0.35">
      <c r="B11" s="19" t="s">
        <v>0</v>
      </c>
      <c r="C11" s="160" t="s">
        <v>1</v>
      </c>
      <c r="D11" s="174"/>
      <c r="E11" s="160">
        <v>2024</v>
      </c>
      <c r="F11" s="174"/>
      <c r="G11" s="160">
        <v>2025</v>
      </c>
      <c r="H11" s="174"/>
      <c r="I11" s="160">
        <v>2026</v>
      </c>
      <c r="J11" s="174"/>
      <c r="K11" s="160">
        <v>2027</v>
      </c>
      <c r="L11" s="174"/>
      <c r="M11" s="160">
        <v>2028</v>
      </c>
      <c r="N11" s="174"/>
      <c r="O11" s="160">
        <v>2029</v>
      </c>
      <c r="P11" s="161"/>
    </row>
    <row r="12" spans="2:16" s="37" customFormat="1" ht="15" thickBot="1" x14ac:dyDescent="0.35">
      <c r="B12" s="53">
        <v>0</v>
      </c>
      <c r="C12" s="51" t="s">
        <v>2</v>
      </c>
      <c r="D12" s="52" t="s">
        <v>3</v>
      </c>
      <c r="E12" s="51" t="s">
        <v>2</v>
      </c>
      <c r="F12" s="52" t="s">
        <v>3</v>
      </c>
      <c r="G12" s="51" t="s">
        <v>2</v>
      </c>
      <c r="H12" s="52" t="s">
        <v>3</v>
      </c>
      <c r="I12" s="51" t="s">
        <v>2</v>
      </c>
      <c r="J12" s="52" t="s">
        <v>3</v>
      </c>
      <c r="K12" s="51" t="s">
        <v>2</v>
      </c>
      <c r="L12" s="52" t="s">
        <v>3</v>
      </c>
      <c r="M12" s="51" t="s">
        <v>2</v>
      </c>
      <c r="N12" s="52" t="s">
        <v>3</v>
      </c>
      <c r="O12" s="51" t="s">
        <v>2</v>
      </c>
      <c r="P12" s="52" t="s">
        <v>3</v>
      </c>
    </row>
    <row r="13" spans="2:16" x14ac:dyDescent="0.3">
      <c r="B13" s="32" t="s">
        <v>4</v>
      </c>
      <c r="C13" s="97"/>
      <c r="D13" s="33"/>
      <c r="E13" s="38"/>
      <c r="F13" s="33"/>
      <c r="G13" s="38"/>
      <c r="H13" s="33"/>
      <c r="I13" s="38"/>
      <c r="J13" s="33"/>
      <c r="K13" s="38"/>
      <c r="L13" s="33"/>
      <c r="M13" s="38"/>
      <c r="N13" s="33"/>
      <c r="O13" s="38"/>
      <c r="P13" s="33"/>
    </row>
    <row r="14" spans="2:16" ht="15" thickBot="1" x14ac:dyDescent="0.35">
      <c r="B14" s="39" t="s">
        <v>5</v>
      </c>
      <c r="C14" s="98" t="s">
        <v>33</v>
      </c>
      <c r="D14" s="40"/>
      <c r="E14" s="23"/>
      <c r="F14" s="40"/>
      <c r="G14" s="23"/>
      <c r="H14" s="40"/>
      <c r="I14" s="23"/>
      <c r="J14" s="40"/>
      <c r="K14" s="23"/>
      <c r="L14" s="40"/>
      <c r="M14" s="23"/>
      <c r="N14" s="40"/>
      <c r="O14" s="23"/>
      <c r="P14" s="40"/>
    </row>
    <row r="15" spans="2:16" ht="15" thickBot="1" x14ac:dyDescent="0.35">
      <c r="B15" s="41" t="s">
        <v>6</v>
      </c>
      <c r="C15" s="99" t="s">
        <v>33</v>
      </c>
      <c r="D15" s="36"/>
      <c r="E15" s="42"/>
      <c r="F15" s="36"/>
      <c r="G15" s="42"/>
      <c r="H15" s="36"/>
      <c r="I15" s="42"/>
      <c r="J15" s="36"/>
      <c r="K15" s="42"/>
      <c r="L15" s="36"/>
      <c r="M15" s="42"/>
      <c r="N15" s="36"/>
      <c r="O15" s="42"/>
      <c r="P15" s="36"/>
    </row>
    <row r="16" spans="2:16" x14ac:dyDescent="0.3">
      <c r="B16" s="1"/>
    </row>
    <row r="17" spans="1:16" x14ac:dyDescent="0.3">
      <c r="B17" s="1"/>
    </row>
    <row r="18" spans="1:16" ht="15" thickBot="1" x14ac:dyDescent="0.35">
      <c r="B18" s="2" t="s">
        <v>7</v>
      </c>
      <c r="C18" s="2"/>
    </row>
    <row r="19" spans="1:16" ht="15" thickBot="1" x14ac:dyDescent="0.35">
      <c r="D19" s="2"/>
      <c r="E19" s="162" t="s">
        <v>8</v>
      </c>
      <c r="F19" s="163"/>
      <c r="G19" s="164"/>
      <c r="H19" s="165" t="s">
        <v>9</v>
      </c>
      <c r="I19" s="166"/>
      <c r="J19" s="167"/>
      <c r="K19" s="168" t="s">
        <v>10</v>
      </c>
      <c r="L19" s="169"/>
      <c r="M19" s="170"/>
      <c r="O19" s="93" t="s">
        <v>57</v>
      </c>
      <c r="P19" s="94">
        <v>0.68120000000000003</v>
      </c>
    </row>
    <row r="20" spans="1:16" ht="15" thickBot="1" x14ac:dyDescent="0.35">
      <c r="B20" s="54" t="s">
        <v>11</v>
      </c>
      <c r="C20" s="48" t="s">
        <v>12</v>
      </c>
      <c r="D20" s="55" t="s">
        <v>13</v>
      </c>
      <c r="E20" s="54" t="s">
        <v>47</v>
      </c>
      <c r="F20" s="50" t="s">
        <v>48</v>
      </c>
      <c r="G20" s="55" t="s">
        <v>49</v>
      </c>
      <c r="H20" s="54" t="s">
        <v>47</v>
      </c>
      <c r="I20" s="50" t="s">
        <v>48</v>
      </c>
      <c r="J20" s="55" t="s">
        <v>49</v>
      </c>
      <c r="K20" s="54" t="s">
        <v>47</v>
      </c>
      <c r="L20" s="50" t="s">
        <v>48</v>
      </c>
      <c r="M20" s="55" t="s">
        <v>49</v>
      </c>
      <c r="O20" s="93" t="s">
        <v>58</v>
      </c>
      <c r="P20" s="94">
        <v>0.31879999999999997</v>
      </c>
    </row>
    <row r="21" spans="1:16" x14ac:dyDescent="0.3">
      <c r="A21" s="171" t="s">
        <v>50</v>
      </c>
      <c r="B21" s="60" t="s">
        <v>17</v>
      </c>
      <c r="C21" s="61"/>
      <c r="D21" s="62"/>
      <c r="E21" s="63"/>
      <c r="F21" s="70" t="s">
        <v>33</v>
      </c>
      <c r="G21" s="109" t="s">
        <v>33</v>
      </c>
      <c r="H21" s="63"/>
      <c r="I21" s="70" t="s">
        <v>33</v>
      </c>
      <c r="J21" s="109" t="s">
        <v>33</v>
      </c>
      <c r="K21" s="63"/>
      <c r="L21" s="70" t="s">
        <v>33</v>
      </c>
      <c r="M21" s="109" t="s">
        <v>33</v>
      </c>
      <c r="O21" s="95"/>
      <c r="P21" s="96">
        <f>SUM(P19:P20)</f>
        <v>1</v>
      </c>
    </row>
    <row r="22" spans="1:16" x14ac:dyDescent="0.3">
      <c r="A22" s="172"/>
      <c r="B22" s="12" t="s">
        <v>18</v>
      </c>
      <c r="C22" s="22"/>
      <c r="D22" s="6"/>
      <c r="E22" s="5"/>
      <c r="F22" s="58" t="s">
        <v>33</v>
      </c>
      <c r="G22" s="110" t="s">
        <v>33</v>
      </c>
      <c r="H22" s="5"/>
      <c r="I22" s="58" t="s">
        <v>33</v>
      </c>
      <c r="J22" s="110" t="s">
        <v>33</v>
      </c>
      <c r="K22" s="5"/>
      <c r="L22" s="58" t="s">
        <v>33</v>
      </c>
      <c r="M22" s="110" t="s">
        <v>33</v>
      </c>
    </row>
    <row r="23" spans="1:16" x14ac:dyDescent="0.3">
      <c r="A23" s="172"/>
      <c r="B23" s="12" t="s">
        <v>19</v>
      </c>
      <c r="C23" s="22"/>
      <c r="D23" s="6"/>
      <c r="E23" s="5"/>
      <c r="F23" s="58" t="s">
        <v>33</v>
      </c>
      <c r="G23" s="110" t="s">
        <v>33</v>
      </c>
      <c r="H23" s="5"/>
      <c r="I23" s="58" t="s">
        <v>33</v>
      </c>
      <c r="J23" s="110" t="s">
        <v>33</v>
      </c>
      <c r="K23" s="5"/>
      <c r="L23" s="58" t="s">
        <v>33</v>
      </c>
      <c r="M23" s="110" t="s">
        <v>33</v>
      </c>
    </row>
    <row r="24" spans="1:16" x14ac:dyDescent="0.3">
      <c r="A24" s="172"/>
      <c r="B24" s="12" t="s">
        <v>20</v>
      </c>
      <c r="C24" s="22"/>
      <c r="D24" s="6"/>
      <c r="E24" s="5"/>
      <c r="F24" s="58" t="s">
        <v>33</v>
      </c>
      <c r="G24" s="110" t="s">
        <v>33</v>
      </c>
      <c r="H24" s="5"/>
      <c r="I24" s="58" t="s">
        <v>33</v>
      </c>
      <c r="J24" s="110" t="s">
        <v>33</v>
      </c>
      <c r="K24" s="5"/>
      <c r="L24" s="58" t="s">
        <v>33</v>
      </c>
      <c r="M24" s="110" t="s">
        <v>33</v>
      </c>
    </row>
    <row r="25" spans="1:16" x14ac:dyDescent="0.3">
      <c r="A25" s="172"/>
      <c r="B25" s="12" t="s">
        <v>21</v>
      </c>
      <c r="C25" s="22"/>
      <c r="D25" s="6"/>
      <c r="E25" s="5"/>
      <c r="F25" s="58" t="s">
        <v>33</v>
      </c>
      <c r="G25" s="110" t="s">
        <v>33</v>
      </c>
      <c r="H25" s="5"/>
      <c r="I25" s="58" t="s">
        <v>33</v>
      </c>
      <c r="J25" s="110" t="s">
        <v>33</v>
      </c>
      <c r="K25" s="5"/>
      <c r="L25" s="58" t="s">
        <v>33</v>
      </c>
      <c r="M25" s="110" t="s">
        <v>33</v>
      </c>
    </row>
    <row r="26" spans="1:16" x14ac:dyDescent="0.3">
      <c r="A26" s="172"/>
      <c r="B26" s="12" t="s">
        <v>22</v>
      </c>
      <c r="C26" s="22"/>
      <c r="D26" s="6"/>
      <c r="E26" s="5"/>
      <c r="F26" s="58" t="s">
        <v>33</v>
      </c>
      <c r="G26" s="110" t="s">
        <v>33</v>
      </c>
      <c r="H26" s="5"/>
      <c r="I26" s="58" t="s">
        <v>33</v>
      </c>
      <c r="J26" s="110" t="s">
        <v>33</v>
      </c>
      <c r="K26" s="5"/>
      <c r="L26" s="58" t="s">
        <v>33</v>
      </c>
      <c r="M26" s="110" t="s">
        <v>33</v>
      </c>
    </row>
    <row r="27" spans="1:16" x14ac:dyDescent="0.3">
      <c r="A27" s="172"/>
      <c r="B27" s="12" t="s">
        <v>23</v>
      </c>
      <c r="C27" s="22"/>
      <c r="D27" s="6"/>
      <c r="E27" s="5"/>
      <c r="F27" s="58" t="s">
        <v>33</v>
      </c>
      <c r="G27" s="110" t="s">
        <v>33</v>
      </c>
      <c r="H27" s="5"/>
      <c r="I27" s="58" t="s">
        <v>33</v>
      </c>
      <c r="J27" s="110" t="s">
        <v>33</v>
      </c>
      <c r="K27" s="5"/>
      <c r="L27" s="58" t="s">
        <v>33</v>
      </c>
      <c r="M27" s="110" t="s">
        <v>33</v>
      </c>
    </row>
    <row r="28" spans="1:16" x14ac:dyDescent="0.3">
      <c r="A28" s="172"/>
      <c r="B28" s="12" t="s">
        <v>24</v>
      </c>
      <c r="C28" s="22"/>
      <c r="D28" s="6"/>
      <c r="E28" s="5"/>
      <c r="F28" s="58" t="s">
        <v>33</v>
      </c>
      <c r="G28" s="110" t="s">
        <v>33</v>
      </c>
      <c r="H28" s="5"/>
      <c r="I28" s="58" t="s">
        <v>33</v>
      </c>
      <c r="J28" s="110" t="s">
        <v>33</v>
      </c>
      <c r="K28" s="5"/>
      <c r="L28" s="58" t="s">
        <v>33</v>
      </c>
      <c r="M28" s="110" t="s">
        <v>33</v>
      </c>
    </row>
    <row r="29" spans="1:16" x14ac:dyDescent="0.3">
      <c r="A29" s="172"/>
      <c r="B29" s="12" t="s">
        <v>25</v>
      </c>
      <c r="C29" s="22"/>
      <c r="D29" s="6"/>
      <c r="E29" s="5"/>
      <c r="F29" s="58" t="s">
        <v>33</v>
      </c>
      <c r="G29" s="110" t="s">
        <v>33</v>
      </c>
      <c r="H29" s="5"/>
      <c r="I29" s="58" t="s">
        <v>33</v>
      </c>
      <c r="J29" s="110" t="s">
        <v>33</v>
      </c>
      <c r="K29" s="5"/>
      <c r="L29" s="58" t="s">
        <v>33</v>
      </c>
      <c r="M29" s="110" t="s">
        <v>33</v>
      </c>
    </row>
    <row r="30" spans="1:16" x14ac:dyDescent="0.3">
      <c r="A30" s="172"/>
      <c r="B30" s="12" t="s">
        <v>26</v>
      </c>
      <c r="C30" s="22"/>
      <c r="D30" s="6"/>
      <c r="E30" s="5"/>
      <c r="F30" s="58" t="s">
        <v>33</v>
      </c>
      <c r="G30" s="110" t="s">
        <v>33</v>
      </c>
      <c r="H30" s="5"/>
      <c r="I30" s="58" t="s">
        <v>33</v>
      </c>
      <c r="J30" s="110" t="s">
        <v>33</v>
      </c>
      <c r="K30" s="5"/>
      <c r="L30" s="58" t="s">
        <v>33</v>
      </c>
      <c r="M30" s="110" t="s">
        <v>33</v>
      </c>
    </row>
    <row r="31" spans="1:16" x14ac:dyDescent="0.3">
      <c r="A31" s="172"/>
      <c r="B31" s="12" t="s">
        <v>27</v>
      </c>
      <c r="C31" s="22"/>
      <c r="D31" s="6"/>
      <c r="E31" s="5"/>
      <c r="F31" s="58" t="s">
        <v>33</v>
      </c>
      <c r="G31" s="110" t="s">
        <v>33</v>
      </c>
      <c r="H31" s="5"/>
      <c r="I31" s="58" t="s">
        <v>33</v>
      </c>
      <c r="J31" s="110" t="s">
        <v>33</v>
      </c>
      <c r="K31" s="5"/>
      <c r="L31" s="58" t="s">
        <v>33</v>
      </c>
      <c r="M31" s="110" t="s">
        <v>33</v>
      </c>
    </row>
    <row r="32" spans="1:16" ht="15" thickBot="1" x14ac:dyDescent="0.35">
      <c r="A32" s="173"/>
      <c r="B32" s="65" t="s">
        <v>28</v>
      </c>
      <c r="C32" s="66"/>
      <c r="D32" s="67"/>
      <c r="E32" s="68"/>
      <c r="F32" s="71" t="s">
        <v>33</v>
      </c>
      <c r="G32" s="111" t="s">
        <v>33</v>
      </c>
      <c r="H32" s="68"/>
      <c r="I32" s="71" t="s">
        <v>33</v>
      </c>
      <c r="J32" s="111" t="s">
        <v>33</v>
      </c>
      <c r="K32" s="68"/>
      <c r="L32" s="71" t="s">
        <v>33</v>
      </c>
      <c r="M32" s="111" t="s">
        <v>33</v>
      </c>
    </row>
    <row r="33" spans="1:13" x14ac:dyDescent="0.3">
      <c r="A33" s="158" t="s">
        <v>51</v>
      </c>
      <c r="B33" s="60" t="s">
        <v>29</v>
      </c>
      <c r="C33" s="61"/>
      <c r="D33" s="62"/>
      <c r="E33" s="63"/>
      <c r="F33" s="70" t="s">
        <v>33</v>
      </c>
      <c r="G33" s="109" t="s">
        <v>33</v>
      </c>
      <c r="H33" s="63"/>
      <c r="I33" s="70" t="s">
        <v>33</v>
      </c>
      <c r="J33" s="109" t="s">
        <v>33</v>
      </c>
      <c r="K33" s="63"/>
      <c r="L33" s="70" t="s">
        <v>33</v>
      </c>
      <c r="M33" s="109" t="s">
        <v>33</v>
      </c>
    </row>
    <row r="34" spans="1:13" ht="15" thickBot="1" x14ac:dyDescent="0.35">
      <c r="A34" s="159"/>
      <c r="B34" s="65" t="s">
        <v>30</v>
      </c>
      <c r="C34" s="66"/>
      <c r="D34" s="67"/>
      <c r="E34" s="68"/>
      <c r="F34" s="71" t="s">
        <v>33</v>
      </c>
      <c r="G34" s="111" t="s">
        <v>33</v>
      </c>
      <c r="H34" s="68"/>
      <c r="I34" s="71" t="s">
        <v>33</v>
      </c>
      <c r="J34" s="111" t="s">
        <v>33</v>
      </c>
      <c r="K34" s="68"/>
      <c r="L34" s="71" t="s">
        <v>33</v>
      </c>
      <c r="M34" s="111" t="s">
        <v>33</v>
      </c>
    </row>
    <row r="35" spans="1:13" x14ac:dyDescent="0.3">
      <c r="A35" s="158" t="s">
        <v>52</v>
      </c>
      <c r="B35" s="38" t="s">
        <v>31</v>
      </c>
      <c r="C35" s="43"/>
      <c r="D35" s="44"/>
      <c r="E35" s="45"/>
      <c r="F35" s="57" t="s">
        <v>33</v>
      </c>
      <c r="G35" s="112" t="s">
        <v>33</v>
      </c>
      <c r="H35" s="45"/>
      <c r="I35" s="57" t="s">
        <v>33</v>
      </c>
      <c r="J35" s="112" t="s">
        <v>33</v>
      </c>
      <c r="K35" s="45"/>
      <c r="L35" s="57" t="s">
        <v>33</v>
      </c>
      <c r="M35" s="112" t="s">
        <v>33</v>
      </c>
    </row>
    <row r="36" spans="1:13" ht="15" thickBot="1" x14ac:dyDescent="0.35">
      <c r="A36" s="159"/>
      <c r="B36" s="23" t="s">
        <v>32</v>
      </c>
      <c r="C36" s="24"/>
      <c r="D36" s="25"/>
      <c r="E36" s="26"/>
      <c r="F36" s="59" t="s">
        <v>33</v>
      </c>
      <c r="G36" s="113" t="s">
        <v>33</v>
      </c>
      <c r="H36" s="26"/>
      <c r="I36" s="59" t="s">
        <v>33</v>
      </c>
      <c r="J36" s="113" t="s">
        <v>33</v>
      </c>
      <c r="K36" s="26"/>
      <c r="L36" s="59" t="s">
        <v>33</v>
      </c>
      <c r="M36" s="113" t="s">
        <v>33</v>
      </c>
    </row>
    <row r="37" spans="1:13" s="1" customFormat="1" x14ac:dyDescent="0.3">
      <c r="B37" s="28" t="s">
        <v>1</v>
      </c>
      <c r="C37" s="15" t="s">
        <v>33</v>
      </c>
      <c r="D37" s="29">
        <f>SUM(D21:D36)</f>
        <v>0</v>
      </c>
      <c r="E37" s="30">
        <f t="shared" ref="E37:K37" si="0">SUM(E21:E36)</f>
        <v>0</v>
      </c>
      <c r="F37" s="31">
        <f>F38+F39</f>
        <v>0</v>
      </c>
      <c r="G37" s="29">
        <f>G38+G39</f>
        <v>0</v>
      </c>
      <c r="H37" s="30">
        <f t="shared" si="0"/>
        <v>0</v>
      </c>
      <c r="I37" s="31">
        <f>I38+I39</f>
        <v>0</v>
      </c>
      <c r="J37" s="29">
        <f>J38+J39</f>
        <v>0</v>
      </c>
      <c r="K37" s="30">
        <f t="shared" si="0"/>
        <v>0</v>
      </c>
      <c r="L37" s="31">
        <f>L38+L39</f>
        <v>0</v>
      </c>
      <c r="M37" s="29">
        <f>M38+M39</f>
        <v>0</v>
      </c>
    </row>
    <row r="38" spans="1:13" s="1" customFormat="1" x14ac:dyDescent="0.3">
      <c r="B38" s="13" t="s">
        <v>34</v>
      </c>
      <c r="C38" s="20" t="s">
        <v>33</v>
      </c>
      <c r="D38" s="8">
        <f>D21+D23+D25+D27+D29+D31+D33+D35</f>
        <v>0</v>
      </c>
      <c r="E38" s="7">
        <f t="shared" ref="E38:K39" si="1">E21+E23+E25+E27+E29+E31+E33+E35</f>
        <v>0</v>
      </c>
      <c r="F38" s="4"/>
      <c r="G38" s="8">
        <f>E38-F38</f>
        <v>0</v>
      </c>
      <c r="H38" s="7">
        <f t="shared" si="1"/>
        <v>0</v>
      </c>
      <c r="I38" s="4"/>
      <c r="J38" s="8">
        <f>H38-I38</f>
        <v>0</v>
      </c>
      <c r="K38" s="7">
        <f t="shared" si="1"/>
        <v>0</v>
      </c>
      <c r="L38" s="4"/>
      <c r="M38" s="8">
        <f>K38-L38</f>
        <v>0</v>
      </c>
    </row>
    <row r="39" spans="1:13" s="1" customFormat="1" ht="15" thickBot="1" x14ac:dyDescent="0.35">
      <c r="B39" s="14" t="s">
        <v>35</v>
      </c>
      <c r="C39" s="21" t="s">
        <v>33</v>
      </c>
      <c r="D39" s="11">
        <f>D22+D24+D26+D28+D30+D32+D34+D36</f>
        <v>0</v>
      </c>
      <c r="E39" s="9">
        <f t="shared" si="1"/>
        <v>0</v>
      </c>
      <c r="F39" s="10"/>
      <c r="G39" s="11">
        <f>E39-F39</f>
        <v>0</v>
      </c>
      <c r="H39" s="9">
        <f t="shared" si="1"/>
        <v>0</v>
      </c>
      <c r="I39" s="10"/>
      <c r="J39" s="11">
        <f>H39-I39</f>
        <v>0</v>
      </c>
      <c r="K39" s="9">
        <f t="shared" si="1"/>
        <v>0</v>
      </c>
      <c r="L39" s="10"/>
      <c r="M39" s="11">
        <f>K39-L39</f>
        <v>0</v>
      </c>
    </row>
    <row r="43" spans="1:13" x14ac:dyDescent="0.3">
      <c r="B43" s="2" t="s">
        <v>39</v>
      </c>
    </row>
    <row r="45" spans="1:13" x14ac:dyDescent="0.3">
      <c r="B45" s="2" t="s">
        <v>40</v>
      </c>
      <c r="E45" t="s">
        <v>45</v>
      </c>
    </row>
    <row r="47" spans="1:13" x14ac:dyDescent="0.3">
      <c r="B47" s="2" t="s">
        <v>41</v>
      </c>
    </row>
    <row r="49" spans="2:2" x14ac:dyDescent="0.3">
      <c r="B49" s="2" t="s">
        <v>42</v>
      </c>
    </row>
    <row r="51" spans="2:2" x14ac:dyDescent="0.3">
      <c r="B51" s="2" t="s">
        <v>43</v>
      </c>
    </row>
  </sheetData>
  <mergeCells count="13">
    <mergeCell ref="A35:A36"/>
    <mergeCell ref="O11:P11"/>
    <mergeCell ref="E19:G19"/>
    <mergeCell ref="H19:J19"/>
    <mergeCell ref="K19:M19"/>
    <mergeCell ref="A21:A32"/>
    <mergeCell ref="A33:A34"/>
    <mergeCell ref="C11:D11"/>
    <mergeCell ref="E11:F11"/>
    <mergeCell ref="G11:H11"/>
    <mergeCell ref="I11:J11"/>
    <mergeCell ref="K11:L11"/>
    <mergeCell ref="M11:N11"/>
  </mergeCells>
  <pageMargins left="0.7" right="0.7" top="0.75" bottom="0.75" header="0.3" footer="0.3"/>
  <pageSetup paperSize="9" scale="4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P54"/>
  <sheetViews>
    <sheetView zoomScaleNormal="100" workbookViewId="0"/>
  </sheetViews>
  <sheetFormatPr defaultRowHeight="14.4" x14ac:dyDescent="0.3"/>
  <cols>
    <col min="2" max="2" width="21.33203125" customWidth="1"/>
    <col min="3" max="16" width="18.6640625" customWidth="1"/>
  </cols>
  <sheetData>
    <row r="9" spans="2:16" ht="15.6" x14ac:dyDescent="0.3">
      <c r="B9" s="16" t="s">
        <v>44</v>
      </c>
    </row>
    <row r="10" spans="2:16" ht="16.2" thickBot="1" x14ac:dyDescent="0.35">
      <c r="B10" s="16"/>
    </row>
    <row r="11" spans="2:16" s="37" customFormat="1" ht="15" thickBot="1" x14ac:dyDescent="0.35">
      <c r="B11" s="19" t="s">
        <v>0</v>
      </c>
      <c r="C11" s="160" t="s">
        <v>1</v>
      </c>
      <c r="D11" s="174"/>
      <c r="E11" s="160">
        <v>2024</v>
      </c>
      <c r="F11" s="174"/>
      <c r="G11" s="160">
        <v>2025</v>
      </c>
      <c r="H11" s="174"/>
      <c r="I11" s="160">
        <v>2026</v>
      </c>
      <c r="J11" s="174"/>
      <c r="K11" s="160">
        <v>2027</v>
      </c>
      <c r="L11" s="174"/>
      <c r="M11" s="160">
        <v>2028</v>
      </c>
      <c r="N11" s="174"/>
      <c r="O11" s="160">
        <v>2029</v>
      </c>
      <c r="P11" s="161"/>
    </row>
    <row r="12" spans="2:16" s="37" customFormat="1" ht="15" thickBot="1" x14ac:dyDescent="0.35">
      <c r="B12" s="53">
        <v>0</v>
      </c>
      <c r="C12" s="51" t="s">
        <v>2</v>
      </c>
      <c r="D12" s="52" t="s">
        <v>3</v>
      </c>
      <c r="E12" s="51" t="s">
        <v>2</v>
      </c>
      <c r="F12" s="52" t="s">
        <v>3</v>
      </c>
      <c r="G12" s="51" t="s">
        <v>2</v>
      </c>
      <c r="H12" s="52" t="s">
        <v>3</v>
      </c>
      <c r="I12" s="51" t="s">
        <v>2</v>
      </c>
      <c r="J12" s="52" t="s">
        <v>3</v>
      </c>
      <c r="K12" s="51" t="s">
        <v>2</v>
      </c>
      <c r="L12" s="52" t="s">
        <v>3</v>
      </c>
      <c r="M12" s="51" t="s">
        <v>2</v>
      </c>
      <c r="N12" s="52" t="s">
        <v>3</v>
      </c>
      <c r="O12" s="51" t="s">
        <v>2</v>
      </c>
      <c r="P12" s="52" t="s">
        <v>3</v>
      </c>
    </row>
    <row r="13" spans="2:16" x14ac:dyDescent="0.3">
      <c r="B13" s="32" t="s">
        <v>4</v>
      </c>
      <c r="C13" s="97"/>
      <c r="D13" s="33"/>
      <c r="E13" s="38"/>
      <c r="F13" s="33"/>
      <c r="G13" s="38"/>
      <c r="H13" s="33"/>
      <c r="I13" s="38"/>
      <c r="J13" s="33"/>
      <c r="K13" s="38"/>
      <c r="L13" s="33"/>
      <c r="M13" s="38"/>
      <c r="N13" s="33"/>
      <c r="O13" s="38"/>
      <c r="P13" s="33"/>
    </row>
    <row r="14" spans="2:16" ht="15" thickBot="1" x14ac:dyDescent="0.35">
      <c r="B14" s="39" t="s">
        <v>5</v>
      </c>
      <c r="C14" s="98" t="s">
        <v>33</v>
      </c>
      <c r="D14" s="40"/>
      <c r="E14" s="23"/>
      <c r="F14" s="40"/>
      <c r="G14" s="23"/>
      <c r="H14" s="40"/>
      <c r="I14" s="23"/>
      <c r="J14" s="40"/>
      <c r="K14" s="23"/>
      <c r="L14" s="40"/>
      <c r="M14" s="23"/>
      <c r="N14" s="40"/>
      <c r="O14" s="23"/>
      <c r="P14" s="40"/>
    </row>
    <row r="15" spans="2:16" ht="15" thickBot="1" x14ac:dyDescent="0.35">
      <c r="B15" s="41" t="s">
        <v>6</v>
      </c>
      <c r="C15" s="99" t="s">
        <v>33</v>
      </c>
      <c r="D15" s="36"/>
      <c r="E15" s="42"/>
      <c r="F15" s="36"/>
      <c r="G15" s="42"/>
      <c r="H15" s="36"/>
      <c r="I15" s="42"/>
      <c r="J15" s="36"/>
      <c r="K15" s="42"/>
      <c r="L15" s="36"/>
      <c r="M15" s="42"/>
      <c r="N15" s="36"/>
      <c r="O15" s="42"/>
      <c r="P15" s="36"/>
    </row>
    <row r="16" spans="2:16" x14ac:dyDescent="0.3">
      <c r="B16" s="1"/>
    </row>
    <row r="17" spans="1:16" x14ac:dyDescent="0.3">
      <c r="B17" s="1"/>
    </row>
    <row r="18" spans="1:16" ht="15" thickBot="1" x14ac:dyDescent="0.35">
      <c r="B18" s="2" t="s">
        <v>7</v>
      </c>
      <c r="C18" s="2"/>
    </row>
    <row r="19" spans="1:16" ht="15" thickBot="1" x14ac:dyDescent="0.35">
      <c r="D19" s="2"/>
      <c r="E19" s="162" t="s">
        <v>8</v>
      </c>
      <c r="F19" s="163"/>
      <c r="G19" s="164"/>
      <c r="H19" s="165" t="s">
        <v>9</v>
      </c>
      <c r="I19" s="166"/>
      <c r="J19" s="167"/>
      <c r="K19" s="168" t="s">
        <v>10</v>
      </c>
      <c r="L19" s="169"/>
      <c r="M19" s="170"/>
      <c r="O19" s="93" t="s">
        <v>57</v>
      </c>
      <c r="P19" s="94">
        <v>0.68120000000000003</v>
      </c>
    </row>
    <row r="20" spans="1:16" ht="15" thickBot="1" x14ac:dyDescent="0.35">
      <c r="B20" s="47" t="s">
        <v>11</v>
      </c>
      <c r="C20" s="48" t="s">
        <v>12</v>
      </c>
      <c r="D20" s="49" t="s">
        <v>13</v>
      </c>
      <c r="E20" s="106" t="s">
        <v>14</v>
      </c>
      <c r="F20" s="107" t="s">
        <v>15</v>
      </c>
      <c r="G20" s="108" t="s">
        <v>16</v>
      </c>
      <c r="H20" s="47" t="s">
        <v>14</v>
      </c>
      <c r="I20" s="50" t="s">
        <v>15</v>
      </c>
      <c r="J20" s="49" t="s">
        <v>16</v>
      </c>
      <c r="K20" s="47" t="s">
        <v>14</v>
      </c>
      <c r="L20" s="50" t="s">
        <v>15</v>
      </c>
      <c r="M20" s="49" t="s">
        <v>16</v>
      </c>
      <c r="O20" s="93" t="s">
        <v>58</v>
      </c>
      <c r="P20" s="94">
        <v>0.31879999999999997</v>
      </c>
    </row>
    <row r="21" spans="1:16" x14ac:dyDescent="0.3">
      <c r="A21" s="171" t="s">
        <v>50</v>
      </c>
      <c r="B21" s="60" t="s">
        <v>17</v>
      </c>
      <c r="C21" s="61"/>
      <c r="D21" s="100"/>
      <c r="E21" s="63"/>
      <c r="F21" s="64"/>
      <c r="G21" s="62">
        <f>E21-F21</f>
        <v>0</v>
      </c>
      <c r="H21" s="103"/>
      <c r="I21" s="64"/>
      <c r="J21" s="62">
        <f>H21-I21</f>
        <v>0</v>
      </c>
      <c r="K21" s="63"/>
      <c r="L21" s="64"/>
      <c r="M21" s="62">
        <f>K21-L21</f>
        <v>0</v>
      </c>
      <c r="O21" s="95"/>
      <c r="P21" s="96">
        <f>SUM(P19:P20)</f>
        <v>1</v>
      </c>
    </row>
    <row r="22" spans="1:16" x14ac:dyDescent="0.3">
      <c r="A22" s="172"/>
      <c r="B22" s="12" t="s">
        <v>18</v>
      </c>
      <c r="C22" s="22"/>
      <c r="D22" s="101"/>
      <c r="E22" s="5"/>
      <c r="F22" s="3"/>
      <c r="G22" s="6">
        <f t="shared" ref="G22:G36" si="0">E22-F22</f>
        <v>0</v>
      </c>
      <c r="H22" s="104"/>
      <c r="I22" s="3"/>
      <c r="J22" s="6">
        <f t="shared" ref="J22:J36" si="1">H22-I22</f>
        <v>0</v>
      </c>
      <c r="K22" s="5"/>
      <c r="L22" s="3"/>
      <c r="M22" s="6">
        <f t="shared" ref="M22:M36" si="2">K22-L22</f>
        <v>0</v>
      </c>
    </row>
    <row r="23" spans="1:16" x14ac:dyDescent="0.3">
      <c r="A23" s="172"/>
      <c r="B23" s="12" t="s">
        <v>19</v>
      </c>
      <c r="C23" s="22"/>
      <c r="D23" s="101"/>
      <c r="E23" s="5"/>
      <c r="F23" s="3"/>
      <c r="G23" s="6">
        <f t="shared" si="0"/>
        <v>0</v>
      </c>
      <c r="H23" s="104"/>
      <c r="I23" s="3"/>
      <c r="J23" s="6">
        <f t="shared" si="1"/>
        <v>0</v>
      </c>
      <c r="K23" s="5"/>
      <c r="L23" s="3"/>
      <c r="M23" s="6">
        <f t="shared" si="2"/>
        <v>0</v>
      </c>
    </row>
    <row r="24" spans="1:16" x14ac:dyDescent="0.3">
      <c r="A24" s="172"/>
      <c r="B24" s="12" t="s">
        <v>20</v>
      </c>
      <c r="C24" s="22"/>
      <c r="D24" s="101"/>
      <c r="E24" s="5"/>
      <c r="F24" s="3"/>
      <c r="G24" s="6">
        <f t="shared" si="0"/>
        <v>0</v>
      </c>
      <c r="H24" s="104"/>
      <c r="I24" s="3"/>
      <c r="J24" s="6">
        <f t="shared" si="1"/>
        <v>0</v>
      </c>
      <c r="K24" s="5"/>
      <c r="L24" s="3"/>
      <c r="M24" s="6">
        <f t="shared" si="2"/>
        <v>0</v>
      </c>
    </row>
    <row r="25" spans="1:16" x14ac:dyDescent="0.3">
      <c r="A25" s="172"/>
      <c r="B25" s="12" t="s">
        <v>21</v>
      </c>
      <c r="C25" s="22"/>
      <c r="D25" s="101"/>
      <c r="E25" s="5"/>
      <c r="F25" s="3"/>
      <c r="G25" s="6">
        <f t="shared" si="0"/>
        <v>0</v>
      </c>
      <c r="H25" s="104"/>
      <c r="I25" s="3"/>
      <c r="J25" s="6">
        <f t="shared" si="1"/>
        <v>0</v>
      </c>
      <c r="K25" s="5"/>
      <c r="L25" s="3"/>
      <c r="M25" s="6">
        <f t="shared" si="2"/>
        <v>0</v>
      </c>
    </row>
    <row r="26" spans="1:16" x14ac:dyDescent="0.3">
      <c r="A26" s="172"/>
      <c r="B26" s="12" t="s">
        <v>22</v>
      </c>
      <c r="C26" s="22"/>
      <c r="D26" s="101"/>
      <c r="E26" s="5"/>
      <c r="F26" s="3"/>
      <c r="G26" s="6">
        <f t="shared" si="0"/>
        <v>0</v>
      </c>
      <c r="H26" s="104"/>
      <c r="I26" s="3"/>
      <c r="J26" s="6">
        <f t="shared" si="1"/>
        <v>0</v>
      </c>
      <c r="K26" s="5"/>
      <c r="L26" s="3"/>
      <c r="M26" s="6">
        <f t="shared" si="2"/>
        <v>0</v>
      </c>
    </row>
    <row r="27" spans="1:16" x14ac:dyDescent="0.3">
      <c r="A27" s="172"/>
      <c r="B27" s="12" t="s">
        <v>23</v>
      </c>
      <c r="C27" s="22"/>
      <c r="D27" s="101"/>
      <c r="E27" s="5"/>
      <c r="F27" s="3"/>
      <c r="G27" s="6">
        <f t="shared" si="0"/>
        <v>0</v>
      </c>
      <c r="H27" s="104"/>
      <c r="I27" s="3"/>
      <c r="J27" s="6">
        <f t="shared" si="1"/>
        <v>0</v>
      </c>
      <c r="K27" s="5"/>
      <c r="L27" s="3"/>
      <c r="M27" s="6">
        <f t="shared" si="2"/>
        <v>0</v>
      </c>
    </row>
    <row r="28" spans="1:16" x14ac:dyDescent="0.3">
      <c r="A28" s="172"/>
      <c r="B28" s="12" t="s">
        <v>24</v>
      </c>
      <c r="C28" s="22"/>
      <c r="D28" s="101"/>
      <c r="E28" s="5"/>
      <c r="F28" s="3"/>
      <c r="G28" s="6">
        <f t="shared" si="0"/>
        <v>0</v>
      </c>
      <c r="H28" s="104"/>
      <c r="I28" s="3"/>
      <c r="J28" s="6">
        <f t="shared" si="1"/>
        <v>0</v>
      </c>
      <c r="K28" s="5"/>
      <c r="L28" s="3"/>
      <c r="M28" s="6">
        <f t="shared" si="2"/>
        <v>0</v>
      </c>
    </row>
    <row r="29" spans="1:16" x14ac:dyDescent="0.3">
      <c r="A29" s="172"/>
      <c r="B29" s="12" t="s">
        <v>25</v>
      </c>
      <c r="C29" s="22"/>
      <c r="D29" s="101"/>
      <c r="E29" s="5"/>
      <c r="F29" s="3"/>
      <c r="G29" s="6">
        <f t="shared" si="0"/>
        <v>0</v>
      </c>
      <c r="H29" s="104"/>
      <c r="I29" s="3"/>
      <c r="J29" s="6">
        <f t="shared" si="1"/>
        <v>0</v>
      </c>
      <c r="K29" s="5"/>
      <c r="L29" s="3"/>
      <c r="M29" s="6">
        <f t="shared" si="2"/>
        <v>0</v>
      </c>
    </row>
    <row r="30" spans="1:16" x14ac:dyDescent="0.3">
      <c r="A30" s="172"/>
      <c r="B30" s="12" t="s">
        <v>26</v>
      </c>
      <c r="C30" s="22"/>
      <c r="D30" s="101"/>
      <c r="E30" s="5"/>
      <c r="F30" s="3"/>
      <c r="G30" s="6">
        <f t="shared" si="0"/>
        <v>0</v>
      </c>
      <c r="H30" s="104"/>
      <c r="I30" s="3"/>
      <c r="J30" s="6">
        <f t="shared" si="1"/>
        <v>0</v>
      </c>
      <c r="K30" s="5"/>
      <c r="L30" s="3"/>
      <c r="M30" s="6">
        <f t="shared" si="2"/>
        <v>0</v>
      </c>
    </row>
    <row r="31" spans="1:16" x14ac:dyDescent="0.3">
      <c r="A31" s="172"/>
      <c r="B31" s="12" t="s">
        <v>27</v>
      </c>
      <c r="C31" s="22"/>
      <c r="D31" s="101"/>
      <c r="E31" s="5"/>
      <c r="F31" s="3"/>
      <c r="G31" s="6">
        <f t="shared" si="0"/>
        <v>0</v>
      </c>
      <c r="H31" s="104"/>
      <c r="I31" s="3"/>
      <c r="J31" s="6">
        <f t="shared" si="1"/>
        <v>0</v>
      </c>
      <c r="K31" s="5"/>
      <c r="L31" s="3"/>
      <c r="M31" s="6">
        <f t="shared" si="2"/>
        <v>0</v>
      </c>
    </row>
    <row r="32" spans="1:16" ht="15" thickBot="1" x14ac:dyDescent="0.35">
      <c r="A32" s="173"/>
      <c r="B32" s="65" t="s">
        <v>28</v>
      </c>
      <c r="C32" s="66"/>
      <c r="D32" s="102"/>
      <c r="E32" s="26"/>
      <c r="F32" s="27"/>
      <c r="G32" s="25">
        <f t="shared" si="0"/>
        <v>0</v>
      </c>
      <c r="H32" s="105"/>
      <c r="I32" s="69"/>
      <c r="J32" s="25">
        <f t="shared" si="1"/>
        <v>0</v>
      </c>
      <c r="K32" s="68"/>
      <c r="L32" s="69"/>
      <c r="M32" s="25">
        <f t="shared" si="2"/>
        <v>0</v>
      </c>
    </row>
    <row r="33" spans="1:13" x14ac:dyDescent="0.3">
      <c r="A33" s="158" t="s">
        <v>51</v>
      </c>
      <c r="B33" s="60" t="s">
        <v>29</v>
      </c>
      <c r="C33" s="61"/>
      <c r="D33" s="100"/>
      <c r="E33" s="63"/>
      <c r="F33" s="64"/>
      <c r="G33" s="62">
        <f t="shared" si="0"/>
        <v>0</v>
      </c>
      <c r="H33" s="103"/>
      <c r="I33" s="64"/>
      <c r="J33" s="62">
        <f t="shared" si="1"/>
        <v>0</v>
      </c>
      <c r="K33" s="63"/>
      <c r="L33" s="64"/>
      <c r="M33" s="62">
        <f t="shared" si="2"/>
        <v>0</v>
      </c>
    </row>
    <row r="34" spans="1:13" ht="15" thickBot="1" x14ac:dyDescent="0.35">
      <c r="A34" s="159"/>
      <c r="B34" s="65" t="s">
        <v>30</v>
      </c>
      <c r="C34" s="66"/>
      <c r="D34" s="102"/>
      <c r="E34" s="68"/>
      <c r="F34" s="69"/>
      <c r="G34" s="67">
        <f t="shared" si="0"/>
        <v>0</v>
      </c>
      <c r="H34" s="105"/>
      <c r="I34" s="69"/>
      <c r="J34" s="67">
        <f t="shared" si="1"/>
        <v>0</v>
      </c>
      <c r="K34" s="68"/>
      <c r="L34" s="69"/>
      <c r="M34" s="67">
        <f t="shared" si="2"/>
        <v>0</v>
      </c>
    </row>
    <row r="35" spans="1:13" x14ac:dyDescent="0.3">
      <c r="A35" s="158" t="s">
        <v>52</v>
      </c>
      <c r="B35" s="38" t="s">
        <v>31</v>
      </c>
      <c r="C35" s="43"/>
      <c r="D35" s="44"/>
      <c r="E35" s="63"/>
      <c r="F35" s="64"/>
      <c r="G35" s="62">
        <f t="shared" si="0"/>
        <v>0</v>
      </c>
      <c r="H35" s="45"/>
      <c r="I35" s="46"/>
      <c r="J35" s="62">
        <f t="shared" si="1"/>
        <v>0</v>
      </c>
      <c r="K35" s="45"/>
      <c r="L35" s="46"/>
      <c r="M35" s="62">
        <f t="shared" si="2"/>
        <v>0</v>
      </c>
    </row>
    <row r="36" spans="1:13" ht="15" thickBot="1" x14ac:dyDescent="0.35">
      <c r="A36" s="159"/>
      <c r="B36" s="23" t="s">
        <v>32</v>
      </c>
      <c r="C36" s="24"/>
      <c r="D36" s="25"/>
      <c r="E36" s="68"/>
      <c r="F36" s="69"/>
      <c r="G36" s="67">
        <f t="shared" si="0"/>
        <v>0</v>
      </c>
      <c r="H36" s="26"/>
      <c r="I36" s="27"/>
      <c r="J36" s="67">
        <f t="shared" si="1"/>
        <v>0</v>
      </c>
      <c r="K36" s="26"/>
      <c r="L36" s="27"/>
      <c r="M36" s="67">
        <f t="shared" si="2"/>
        <v>0</v>
      </c>
    </row>
    <row r="37" spans="1:13" s="1" customFormat="1" x14ac:dyDescent="0.3">
      <c r="B37" s="28" t="s">
        <v>1</v>
      </c>
      <c r="C37" s="15" t="s">
        <v>33</v>
      </c>
      <c r="D37" s="29">
        <f>SUM(D21:D36)</f>
        <v>0</v>
      </c>
      <c r="E37" s="30">
        <f t="shared" ref="E37:M37" si="3">SUM(E21:E36)</f>
        <v>0</v>
      </c>
      <c r="F37" s="31">
        <f t="shared" si="3"/>
        <v>0</v>
      </c>
      <c r="G37" s="29">
        <f t="shared" si="3"/>
        <v>0</v>
      </c>
      <c r="H37" s="30">
        <f t="shared" si="3"/>
        <v>0</v>
      </c>
      <c r="I37" s="31">
        <f t="shared" si="3"/>
        <v>0</v>
      </c>
      <c r="J37" s="29">
        <f t="shared" si="3"/>
        <v>0</v>
      </c>
      <c r="K37" s="30">
        <f t="shared" si="3"/>
        <v>0</v>
      </c>
      <c r="L37" s="31">
        <f t="shared" si="3"/>
        <v>0</v>
      </c>
      <c r="M37" s="29">
        <f t="shared" si="3"/>
        <v>0</v>
      </c>
    </row>
    <row r="38" spans="1:13" s="1" customFormat="1" x14ac:dyDescent="0.3">
      <c r="B38" s="13" t="s">
        <v>34</v>
      </c>
      <c r="C38" s="20" t="s">
        <v>33</v>
      </c>
      <c r="D38" s="8">
        <f>D21+D23+D25+D27+D29+D31+D33+D35</f>
        <v>0</v>
      </c>
      <c r="E38" s="7">
        <f t="shared" ref="E38:M38" si="4">E21+E23+E25+E27+E29+E31+E33+E35</f>
        <v>0</v>
      </c>
      <c r="F38" s="4">
        <f t="shared" si="4"/>
        <v>0</v>
      </c>
      <c r="G38" s="8">
        <f t="shared" si="4"/>
        <v>0</v>
      </c>
      <c r="H38" s="7">
        <f t="shared" si="4"/>
        <v>0</v>
      </c>
      <c r="I38" s="4">
        <f t="shared" si="4"/>
        <v>0</v>
      </c>
      <c r="J38" s="8">
        <f t="shared" si="4"/>
        <v>0</v>
      </c>
      <c r="K38" s="7">
        <f t="shared" si="4"/>
        <v>0</v>
      </c>
      <c r="L38" s="4">
        <f t="shared" si="4"/>
        <v>0</v>
      </c>
      <c r="M38" s="8">
        <f t="shared" si="4"/>
        <v>0</v>
      </c>
    </row>
    <row r="39" spans="1:13" s="1" customFormat="1" ht="15" thickBot="1" x14ac:dyDescent="0.35">
      <c r="B39" s="14" t="s">
        <v>35</v>
      </c>
      <c r="C39" s="21" t="s">
        <v>33</v>
      </c>
      <c r="D39" s="11">
        <f>D22+D24+D26+D28+D30+D32+D34+D36</f>
        <v>0</v>
      </c>
      <c r="E39" s="9">
        <f t="shared" ref="E39:M39" si="5">E22+E24+E26+E28+E30+E32+E34+E36</f>
        <v>0</v>
      </c>
      <c r="F39" s="10">
        <f t="shared" si="5"/>
        <v>0</v>
      </c>
      <c r="G39" s="11">
        <f t="shared" si="5"/>
        <v>0</v>
      </c>
      <c r="H39" s="9">
        <f t="shared" si="5"/>
        <v>0</v>
      </c>
      <c r="I39" s="10">
        <f t="shared" si="5"/>
        <v>0</v>
      </c>
      <c r="J39" s="11">
        <f t="shared" si="5"/>
        <v>0</v>
      </c>
      <c r="K39" s="9">
        <f t="shared" si="5"/>
        <v>0</v>
      </c>
      <c r="L39" s="10">
        <f t="shared" si="5"/>
        <v>0</v>
      </c>
      <c r="M39" s="11">
        <f t="shared" si="5"/>
        <v>0</v>
      </c>
    </row>
    <row r="40" spans="1:13" ht="15" thickBot="1" x14ac:dyDescent="0.35"/>
    <row r="41" spans="1:13" ht="15" thickBot="1" x14ac:dyDescent="0.35">
      <c r="B41" s="1"/>
      <c r="E41" s="35" t="s">
        <v>36</v>
      </c>
      <c r="F41" s="36"/>
      <c r="H41" s="35" t="s">
        <v>36</v>
      </c>
      <c r="I41" s="36"/>
      <c r="K41" s="35" t="s">
        <v>36</v>
      </c>
      <c r="L41" s="36"/>
    </row>
    <row r="42" spans="1:13" x14ac:dyDescent="0.3">
      <c r="B42" s="1"/>
      <c r="E42" s="34" t="s">
        <v>37</v>
      </c>
      <c r="F42" s="33"/>
      <c r="H42" s="34" t="s">
        <v>37</v>
      </c>
      <c r="I42" s="33"/>
      <c r="K42" s="34" t="s">
        <v>37</v>
      </c>
      <c r="L42" s="33"/>
    </row>
    <row r="43" spans="1:13" ht="15" thickBot="1" x14ac:dyDescent="0.35">
      <c r="B43" s="1"/>
      <c r="E43" s="17" t="s">
        <v>38</v>
      </c>
      <c r="F43" s="18"/>
      <c r="H43" s="17" t="s">
        <v>38</v>
      </c>
      <c r="I43" s="18"/>
      <c r="K43" s="17" t="s">
        <v>38</v>
      </c>
      <c r="L43" s="18"/>
    </row>
    <row r="46" spans="1:13" x14ac:dyDescent="0.3">
      <c r="B46" s="2" t="s">
        <v>39</v>
      </c>
    </row>
    <row r="48" spans="1:13" x14ac:dyDescent="0.3">
      <c r="B48" s="2" t="s">
        <v>40</v>
      </c>
    </row>
    <row r="50" spans="2:2" x14ac:dyDescent="0.3">
      <c r="B50" s="2" t="s">
        <v>41</v>
      </c>
    </row>
    <row r="52" spans="2:2" x14ac:dyDescent="0.3">
      <c r="B52" s="2" t="s">
        <v>42</v>
      </c>
    </row>
    <row r="54" spans="2:2" x14ac:dyDescent="0.3">
      <c r="B54" s="2" t="s">
        <v>43</v>
      </c>
    </row>
  </sheetData>
  <mergeCells count="13">
    <mergeCell ref="A21:A32"/>
    <mergeCell ref="A33:A34"/>
    <mergeCell ref="A35:A36"/>
    <mergeCell ref="O11:P11"/>
    <mergeCell ref="E19:G19"/>
    <mergeCell ref="H19:J19"/>
    <mergeCell ref="K19:M19"/>
    <mergeCell ref="C11:D11"/>
    <mergeCell ref="E11:F11"/>
    <mergeCell ref="G11:H11"/>
    <mergeCell ref="I11:J11"/>
    <mergeCell ref="K11:L11"/>
    <mergeCell ref="M11:N11"/>
  </mergeCells>
  <pageMargins left="0.7" right="0.7" top="0.75" bottom="0.75" header="0.3" footer="0.3"/>
  <pageSetup paperSize="9" scale="4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189C3-BD2B-4453-A4F6-9C8092D52156}">
  <sheetPr>
    <pageSetUpPr fitToPage="1"/>
  </sheetPr>
  <dimension ref="A7:N55"/>
  <sheetViews>
    <sheetView zoomScaleNormal="100" workbookViewId="0"/>
  </sheetViews>
  <sheetFormatPr defaultRowHeight="14.4" x14ac:dyDescent="0.3"/>
  <cols>
    <col min="1" max="1" width="21.33203125" customWidth="1"/>
    <col min="2" max="4" width="18.6640625" customWidth="1"/>
    <col min="5" max="5" width="20" customWidth="1"/>
    <col min="6" max="6" width="18.6640625" customWidth="1"/>
    <col min="7" max="7" width="16.6640625" customWidth="1"/>
    <col min="8" max="8" width="13.6640625" customWidth="1"/>
    <col min="9" max="14" width="18.6640625" customWidth="1"/>
  </cols>
  <sheetData>
    <row r="7" spans="1:14" ht="15.6" x14ac:dyDescent="0.3">
      <c r="A7" s="16" t="s">
        <v>53</v>
      </c>
      <c r="G7" s="93" t="s">
        <v>57</v>
      </c>
      <c r="H7" s="94">
        <v>0.68120000000000003</v>
      </c>
    </row>
    <row r="8" spans="1:14" ht="16.2" thickBot="1" x14ac:dyDescent="0.35">
      <c r="A8" s="16"/>
      <c r="G8" s="93" t="s">
        <v>58</v>
      </c>
      <c r="H8" s="94">
        <v>0.31879999999999997</v>
      </c>
    </row>
    <row r="9" spans="1:14" ht="15" thickBot="1" x14ac:dyDescent="0.35">
      <c r="A9" s="84" t="s">
        <v>67</v>
      </c>
      <c r="B9" s="180" t="s">
        <v>65</v>
      </c>
      <c r="C9" s="181"/>
      <c r="D9" s="181"/>
      <c r="E9" s="182"/>
      <c r="F9" s="73"/>
      <c r="G9" s="95"/>
      <c r="H9" s="96">
        <f>SUM(H7:H8)</f>
        <v>1</v>
      </c>
      <c r="I9" s="73"/>
      <c r="J9" s="73"/>
      <c r="K9" s="73"/>
      <c r="L9" s="73"/>
      <c r="M9" s="73"/>
      <c r="N9" s="73"/>
    </row>
    <row r="10" spans="1:14" ht="15" thickBot="1" x14ac:dyDescent="0.35">
      <c r="A10" s="137"/>
      <c r="B10" s="133" t="s">
        <v>56</v>
      </c>
      <c r="C10" s="91" t="s">
        <v>47</v>
      </c>
      <c r="D10" s="91" t="s">
        <v>48</v>
      </c>
      <c r="E10" s="92" t="s">
        <v>59</v>
      </c>
      <c r="F10" s="73"/>
      <c r="G10" s="73"/>
      <c r="H10" s="74"/>
      <c r="I10" s="73"/>
      <c r="J10" s="73"/>
      <c r="K10" s="73"/>
      <c r="L10" s="73"/>
      <c r="M10" s="73"/>
      <c r="N10" s="73"/>
    </row>
    <row r="11" spans="1:14" x14ac:dyDescent="0.3">
      <c r="A11" s="138" t="s">
        <v>1</v>
      </c>
      <c r="B11" s="134">
        <f>B17+B23+B29+B35+B41+B47+B53</f>
        <v>12000000</v>
      </c>
      <c r="C11" s="85">
        <f t="shared" ref="C11:E11" si="0">C17+C23+C29+C35+C41+C47+C53</f>
        <v>0</v>
      </c>
      <c r="D11" s="85">
        <f t="shared" si="0"/>
        <v>0</v>
      </c>
      <c r="E11" s="86">
        <f t="shared" si="0"/>
        <v>12000000</v>
      </c>
      <c r="F11" s="73"/>
      <c r="G11" s="73"/>
      <c r="H11" s="74"/>
      <c r="I11" s="73"/>
      <c r="J11" s="73"/>
      <c r="K11" s="73"/>
      <c r="L11" s="73"/>
      <c r="M11" s="73"/>
      <c r="N11" s="73"/>
    </row>
    <row r="12" spans="1:14" x14ac:dyDescent="0.3">
      <c r="A12" s="139" t="s">
        <v>34</v>
      </c>
      <c r="B12" s="135">
        <f>B18+B24+B30+B36+B42+B48+B54</f>
        <v>3825599.9999999995</v>
      </c>
      <c r="C12" s="87">
        <f t="shared" ref="C12:E12" si="1">C18+C24+C30+C36+C42+C48+C54</f>
        <v>0</v>
      </c>
      <c r="D12" s="87">
        <f t="shared" si="1"/>
        <v>0</v>
      </c>
      <c r="E12" s="88">
        <f t="shared" si="1"/>
        <v>3825599.9999999995</v>
      </c>
      <c r="F12" s="73"/>
      <c r="G12" s="73"/>
      <c r="H12" s="74"/>
      <c r="I12" s="73"/>
      <c r="J12" s="73"/>
      <c r="K12" s="73"/>
      <c r="L12" s="73"/>
      <c r="M12" s="73"/>
      <c r="N12" s="73"/>
    </row>
    <row r="13" spans="1:14" ht="15" thickBot="1" x14ac:dyDescent="0.35">
      <c r="A13" s="140" t="s">
        <v>35</v>
      </c>
      <c r="B13" s="136">
        <f>B19+B25+B31+B37+B43+B49+B55</f>
        <v>8174400</v>
      </c>
      <c r="C13" s="89">
        <f t="shared" ref="C13:E13" si="2">C19+C25+C31+C37+C43+C49+C55</f>
        <v>0</v>
      </c>
      <c r="D13" s="89">
        <f t="shared" si="2"/>
        <v>0</v>
      </c>
      <c r="E13" s="90">
        <f t="shared" si="2"/>
        <v>8174400</v>
      </c>
      <c r="F13" s="73"/>
      <c r="G13" s="73"/>
      <c r="H13" s="74"/>
      <c r="I13" s="73"/>
      <c r="J13" s="73"/>
      <c r="K13" s="73"/>
      <c r="L13" s="73"/>
      <c r="M13" s="73"/>
      <c r="N13" s="73"/>
    </row>
    <row r="14" spans="1:14" ht="15" thickBot="1" x14ac:dyDescent="0.35">
      <c r="B14" s="73"/>
      <c r="C14" s="73"/>
      <c r="D14" s="73"/>
      <c r="E14" s="73"/>
      <c r="F14" s="73"/>
      <c r="G14" s="73"/>
      <c r="H14" s="74"/>
      <c r="I14" s="73"/>
      <c r="J14" s="73"/>
      <c r="K14" s="73"/>
      <c r="L14" s="73"/>
      <c r="M14" s="73"/>
      <c r="N14" s="73"/>
    </row>
    <row r="15" spans="1:14" ht="15" thickBot="1" x14ac:dyDescent="0.35">
      <c r="A15" s="81" t="s">
        <v>66</v>
      </c>
      <c r="B15" s="178" t="s">
        <v>55</v>
      </c>
      <c r="C15" s="179"/>
      <c r="D15" s="179"/>
      <c r="E15" s="177"/>
      <c r="F15" s="73"/>
      <c r="G15" s="73"/>
      <c r="H15" s="73"/>
      <c r="I15" s="73"/>
      <c r="J15" s="73"/>
      <c r="K15" s="73"/>
      <c r="L15" s="73"/>
      <c r="M15" s="73"/>
      <c r="N15" s="73"/>
    </row>
    <row r="16" spans="1:14" ht="15" thickBot="1" x14ac:dyDescent="0.35">
      <c r="A16" s="118"/>
      <c r="B16" s="114" t="s">
        <v>56</v>
      </c>
      <c r="C16" s="50" t="s">
        <v>47</v>
      </c>
      <c r="D16" s="115" t="s">
        <v>48</v>
      </c>
      <c r="E16" s="127" t="s">
        <v>59</v>
      </c>
      <c r="F16" s="73"/>
      <c r="G16" s="73"/>
      <c r="H16" s="73"/>
      <c r="I16" s="73"/>
      <c r="J16" s="73"/>
      <c r="K16" s="73"/>
      <c r="L16" s="73"/>
      <c r="M16" s="73"/>
      <c r="N16" s="73"/>
    </row>
    <row r="17" spans="1:14" x14ac:dyDescent="0.3">
      <c r="A17" s="119" t="s">
        <v>1</v>
      </c>
      <c r="B17" s="123">
        <v>3000000</v>
      </c>
      <c r="C17" s="124"/>
      <c r="D17" s="126"/>
      <c r="E17" s="77">
        <f>B17-C17</f>
        <v>3000000</v>
      </c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3">
      <c r="A18" s="120" t="s">
        <v>34</v>
      </c>
      <c r="B18" s="7">
        <f>B17*$H$8</f>
        <v>956399.99999999988</v>
      </c>
      <c r="C18" s="117"/>
      <c r="D18" s="75"/>
      <c r="E18" s="78">
        <f t="shared" ref="E18:E19" si="3">B18-C18</f>
        <v>956399.99999999988</v>
      </c>
      <c r="F18" s="73"/>
      <c r="G18" s="73"/>
      <c r="H18" s="73"/>
      <c r="I18" s="73"/>
      <c r="J18" s="73"/>
      <c r="K18" s="73"/>
      <c r="L18" s="73"/>
      <c r="M18" s="73"/>
      <c r="N18" s="73"/>
    </row>
    <row r="19" spans="1:14" ht="15" thickBot="1" x14ac:dyDescent="0.35">
      <c r="A19" s="121" t="s">
        <v>35</v>
      </c>
      <c r="B19" s="9">
        <f>B17*$H$7</f>
        <v>2043600</v>
      </c>
      <c r="C19" s="122"/>
      <c r="D19" s="76"/>
      <c r="E19" s="79">
        <f t="shared" si="3"/>
        <v>2043600</v>
      </c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" thickBot="1" x14ac:dyDescent="0.35">
      <c r="A20" s="1"/>
    </row>
    <row r="21" spans="1:14" ht="15" thickBot="1" x14ac:dyDescent="0.35">
      <c r="A21" s="82" t="s">
        <v>7</v>
      </c>
      <c r="B21" s="175" t="s">
        <v>54</v>
      </c>
      <c r="C21" s="176"/>
      <c r="D21" s="176"/>
      <c r="E21" s="177"/>
      <c r="F21" s="72"/>
    </row>
    <row r="22" spans="1:14" ht="15" thickBot="1" x14ac:dyDescent="0.35">
      <c r="A22" s="54"/>
      <c r="B22" s="107" t="s">
        <v>56</v>
      </c>
      <c r="C22" s="107" t="s">
        <v>47</v>
      </c>
      <c r="D22" s="128" t="s">
        <v>48</v>
      </c>
      <c r="E22" s="80" t="s">
        <v>59</v>
      </c>
    </row>
    <row r="23" spans="1:14" s="1" customFormat="1" x14ac:dyDescent="0.3">
      <c r="A23" s="119" t="s">
        <v>1</v>
      </c>
      <c r="B23" s="30">
        <v>1500000</v>
      </c>
      <c r="C23" s="130"/>
      <c r="D23" s="29"/>
      <c r="E23" s="77">
        <f>B23-C23</f>
        <v>1500000</v>
      </c>
    </row>
    <row r="24" spans="1:14" s="1" customFormat="1" x14ac:dyDescent="0.3">
      <c r="A24" s="120" t="s">
        <v>34</v>
      </c>
      <c r="B24" s="7">
        <f>B23*$H$8</f>
        <v>478199.99999999994</v>
      </c>
      <c r="C24" s="129"/>
      <c r="D24" s="8"/>
      <c r="E24" s="78">
        <f t="shared" ref="E24:E25" si="4">B24-C24</f>
        <v>478199.99999999994</v>
      </c>
    </row>
    <row r="25" spans="1:14" s="1" customFormat="1" ht="15" thickBot="1" x14ac:dyDescent="0.35">
      <c r="A25" s="121" t="s">
        <v>35</v>
      </c>
      <c r="B25" s="9">
        <f>B23*$H$7</f>
        <v>1021800</v>
      </c>
      <c r="C25" s="131"/>
      <c r="D25" s="11"/>
      <c r="E25" s="79">
        <f t="shared" si="4"/>
        <v>1021800</v>
      </c>
    </row>
    <row r="26" spans="1:14" ht="15" thickBot="1" x14ac:dyDescent="0.35"/>
    <row r="27" spans="1:14" ht="15" thickBot="1" x14ac:dyDescent="0.35">
      <c r="A27" s="82" t="s">
        <v>39</v>
      </c>
      <c r="B27" s="175" t="s">
        <v>60</v>
      </c>
      <c r="C27" s="176"/>
      <c r="D27" s="176"/>
      <c r="E27" s="177"/>
      <c r="F27" s="72"/>
    </row>
    <row r="28" spans="1:14" ht="15" thickBot="1" x14ac:dyDescent="0.35">
      <c r="A28" s="56"/>
      <c r="B28" s="107" t="s">
        <v>56</v>
      </c>
      <c r="C28" s="107" t="s">
        <v>47</v>
      </c>
      <c r="D28" s="128" t="s">
        <v>48</v>
      </c>
      <c r="E28" s="80" t="s">
        <v>59</v>
      </c>
    </row>
    <row r="29" spans="1:14" s="1" customFormat="1" x14ac:dyDescent="0.3">
      <c r="A29" s="119" t="s">
        <v>1</v>
      </c>
      <c r="B29" s="30">
        <v>1500000</v>
      </c>
      <c r="C29" s="130"/>
      <c r="D29" s="29"/>
      <c r="E29" s="77">
        <f>B29-C29</f>
        <v>1500000</v>
      </c>
    </row>
    <row r="30" spans="1:14" s="1" customFormat="1" x14ac:dyDescent="0.3">
      <c r="A30" s="120" t="s">
        <v>34</v>
      </c>
      <c r="B30" s="7">
        <f>B29*$H$8</f>
        <v>478199.99999999994</v>
      </c>
      <c r="C30" s="129"/>
      <c r="D30" s="8"/>
      <c r="E30" s="78">
        <f t="shared" ref="E30:E31" si="5">B30-C30</f>
        <v>478199.99999999994</v>
      </c>
    </row>
    <row r="31" spans="1:14" s="1" customFormat="1" ht="15" thickBot="1" x14ac:dyDescent="0.35">
      <c r="A31" s="121" t="s">
        <v>35</v>
      </c>
      <c r="B31" s="9">
        <f>B29*$H$7</f>
        <v>1021800</v>
      </c>
      <c r="C31" s="131"/>
      <c r="D31" s="11"/>
      <c r="E31" s="79">
        <f t="shared" si="5"/>
        <v>1021800</v>
      </c>
    </row>
    <row r="32" spans="1:14" ht="15" customHeight="1" thickBot="1" x14ac:dyDescent="0.35">
      <c r="A32" s="2"/>
    </row>
    <row r="33" spans="1:6" ht="15" thickBot="1" x14ac:dyDescent="0.35">
      <c r="A33" s="82" t="s">
        <v>40</v>
      </c>
      <c r="B33" s="175" t="s">
        <v>61</v>
      </c>
      <c r="C33" s="176"/>
      <c r="D33" s="176"/>
      <c r="E33" s="177"/>
      <c r="F33" s="72"/>
    </row>
    <row r="34" spans="1:6" ht="15" thickBot="1" x14ac:dyDescent="0.35">
      <c r="A34" s="56"/>
      <c r="B34" s="107" t="s">
        <v>56</v>
      </c>
      <c r="C34" s="107" t="s">
        <v>47</v>
      </c>
      <c r="D34" s="128" t="s">
        <v>48</v>
      </c>
      <c r="E34" s="80" t="s">
        <v>59</v>
      </c>
    </row>
    <row r="35" spans="1:6" s="1" customFormat="1" x14ac:dyDescent="0.3">
      <c r="A35" s="119" t="s">
        <v>1</v>
      </c>
      <c r="B35" s="30">
        <v>1500000</v>
      </c>
      <c r="C35" s="130"/>
      <c r="D35" s="29"/>
      <c r="E35" s="77">
        <f>B35-C35</f>
        <v>1500000</v>
      </c>
    </row>
    <row r="36" spans="1:6" s="1" customFormat="1" x14ac:dyDescent="0.3">
      <c r="A36" s="120" t="s">
        <v>34</v>
      </c>
      <c r="B36" s="7">
        <f>B35*$H$8</f>
        <v>478199.99999999994</v>
      </c>
      <c r="C36" s="129"/>
      <c r="D36" s="8"/>
      <c r="E36" s="78">
        <f t="shared" ref="E36:E37" si="6">B36-C36</f>
        <v>478199.99999999994</v>
      </c>
    </row>
    <row r="37" spans="1:6" s="1" customFormat="1" ht="15" thickBot="1" x14ac:dyDescent="0.35">
      <c r="A37" s="121" t="s">
        <v>35</v>
      </c>
      <c r="B37" s="9">
        <f>B35*$H$7</f>
        <v>1021800</v>
      </c>
      <c r="C37" s="131"/>
      <c r="D37" s="11"/>
      <c r="E37" s="79">
        <f t="shared" si="6"/>
        <v>1021800</v>
      </c>
    </row>
    <row r="38" spans="1:6" ht="15" thickBot="1" x14ac:dyDescent="0.35">
      <c r="A38" s="2"/>
    </row>
    <row r="39" spans="1:6" ht="15" thickBot="1" x14ac:dyDescent="0.35">
      <c r="A39" s="82" t="s">
        <v>41</v>
      </c>
      <c r="B39" s="175" t="s">
        <v>62</v>
      </c>
      <c r="C39" s="176"/>
      <c r="D39" s="176"/>
      <c r="E39" s="177"/>
      <c r="F39" s="72"/>
    </row>
    <row r="40" spans="1:6" ht="15" thickBot="1" x14ac:dyDescent="0.35">
      <c r="A40" s="56"/>
      <c r="B40" s="107" t="s">
        <v>56</v>
      </c>
      <c r="C40" s="107" t="s">
        <v>47</v>
      </c>
      <c r="D40" s="128" t="s">
        <v>48</v>
      </c>
      <c r="E40" s="80" t="s">
        <v>59</v>
      </c>
    </row>
    <row r="41" spans="1:6" s="1" customFormat="1" x14ac:dyDescent="0.3">
      <c r="A41" s="119" t="s">
        <v>1</v>
      </c>
      <c r="B41" s="30">
        <v>1500000</v>
      </c>
      <c r="C41" s="130"/>
      <c r="D41" s="29"/>
      <c r="E41" s="77">
        <f>B41-C41</f>
        <v>1500000</v>
      </c>
    </row>
    <row r="42" spans="1:6" s="1" customFormat="1" x14ac:dyDescent="0.3">
      <c r="A42" s="120" t="s">
        <v>34</v>
      </c>
      <c r="B42" s="7">
        <f>B41*$H$8</f>
        <v>478199.99999999994</v>
      </c>
      <c r="C42" s="129"/>
      <c r="D42" s="8"/>
      <c r="E42" s="78">
        <f t="shared" ref="E42:E43" si="7">B42-C42</f>
        <v>478199.99999999994</v>
      </c>
    </row>
    <row r="43" spans="1:6" s="1" customFormat="1" ht="15" thickBot="1" x14ac:dyDescent="0.35">
      <c r="A43" s="121" t="s">
        <v>35</v>
      </c>
      <c r="B43" s="9">
        <f>B41*$H$7</f>
        <v>1021800</v>
      </c>
      <c r="C43" s="131"/>
      <c r="D43" s="11"/>
      <c r="E43" s="79">
        <f t="shared" si="7"/>
        <v>1021800</v>
      </c>
    </row>
    <row r="44" spans="1:6" ht="15" thickBot="1" x14ac:dyDescent="0.35">
      <c r="A44" s="83"/>
    </row>
    <row r="45" spans="1:6" ht="15" thickBot="1" x14ac:dyDescent="0.35">
      <c r="A45" s="82" t="s">
        <v>42</v>
      </c>
      <c r="B45" s="175" t="s">
        <v>63</v>
      </c>
      <c r="C45" s="176"/>
      <c r="D45" s="176"/>
      <c r="E45" s="177"/>
    </row>
    <row r="46" spans="1:6" ht="15" thickBot="1" x14ac:dyDescent="0.35">
      <c r="A46" s="56"/>
      <c r="B46" s="107" t="s">
        <v>56</v>
      </c>
      <c r="C46" s="107" t="s">
        <v>47</v>
      </c>
      <c r="D46" s="128" t="s">
        <v>48</v>
      </c>
      <c r="E46" s="80" t="s">
        <v>59</v>
      </c>
    </row>
    <row r="47" spans="1:6" x14ac:dyDescent="0.3">
      <c r="A47" s="119" t="s">
        <v>1</v>
      </c>
      <c r="B47" s="30">
        <v>1500000</v>
      </c>
      <c r="C47" s="132"/>
      <c r="D47" s="29"/>
      <c r="E47" s="77">
        <f>B47-C47</f>
        <v>1500000</v>
      </c>
    </row>
    <row r="48" spans="1:6" x14ac:dyDescent="0.3">
      <c r="A48" s="120" t="s">
        <v>34</v>
      </c>
      <c r="B48" s="7">
        <f>B47*$H$8</f>
        <v>478199.99999999994</v>
      </c>
      <c r="C48" s="117"/>
      <c r="D48" s="8"/>
      <c r="E48" s="78">
        <f t="shared" ref="E48:E49" si="8">B48-C48</f>
        <v>478199.99999999994</v>
      </c>
    </row>
    <row r="49" spans="1:8" ht="15" thickBot="1" x14ac:dyDescent="0.35">
      <c r="A49" s="121" t="s">
        <v>35</v>
      </c>
      <c r="B49" s="9">
        <f>B47*$H$7</f>
        <v>1021800</v>
      </c>
      <c r="C49" s="122"/>
      <c r="D49" s="11"/>
      <c r="E49" s="79">
        <f t="shared" si="8"/>
        <v>1021800</v>
      </c>
    </row>
    <row r="50" spans="1:8" ht="15" thickBot="1" x14ac:dyDescent="0.35"/>
    <row r="51" spans="1:8" ht="15" thickBot="1" x14ac:dyDescent="0.35">
      <c r="A51" s="82" t="s">
        <v>43</v>
      </c>
      <c r="B51" s="178" t="s">
        <v>64</v>
      </c>
      <c r="C51" s="179"/>
      <c r="D51" s="179"/>
      <c r="E51" s="177"/>
    </row>
    <row r="52" spans="1:8" ht="15" thickBot="1" x14ac:dyDescent="0.35">
      <c r="A52" s="118"/>
      <c r="B52" s="114" t="s">
        <v>56</v>
      </c>
      <c r="C52" s="50" t="s">
        <v>47</v>
      </c>
      <c r="D52" s="115" t="s">
        <v>48</v>
      </c>
      <c r="E52" s="116" t="s">
        <v>59</v>
      </c>
      <c r="H52" s="141"/>
    </row>
    <row r="53" spans="1:8" x14ac:dyDescent="0.3">
      <c r="A53" s="119" t="s">
        <v>1</v>
      </c>
      <c r="B53" s="123">
        <v>1500000</v>
      </c>
      <c r="C53" s="124"/>
      <c r="D53" s="125"/>
      <c r="E53" s="77">
        <f>B53-C53</f>
        <v>1500000</v>
      </c>
      <c r="H53" s="141"/>
    </row>
    <row r="54" spans="1:8" x14ac:dyDescent="0.3">
      <c r="A54" s="120" t="s">
        <v>34</v>
      </c>
      <c r="B54" s="7">
        <f>B53*$H$8</f>
        <v>478199.99999999994</v>
      </c>
      <c r="C54" s="117"/>
      <c r="D54" s="8"/>
      <c r="E54" s="78">
        <f t="shared" ref="E54:E55" si="9">B54-C54</f>
        <v>478199.99999999994</v>
      </c>
      <c r="H54" s="141"/>
    </row>
    <row r="55" spans="1:8" ht="15" thickBot="1" x14ac:dyDescent="0.35">
      <c r="A55" s="121" t="s">
        <v>35</v>
      </c>
      <c r="B55" s="9">
        <f>B53*$H$7</f>
        <v>1021800</v>
      </c>
      <c r="C55" s="122"/>
      <c r="D55" s="11"/>
      <c r="E55" s="79">
        <f t="shared" si="9"/>
        <v>1021800</v>
      </c>
      <c r="H55" s="73"/>
    </row>
  </sheetData>
  <mergeCells count="8">
    <mergeCell ref="B33:E33"/>
    <mergeCell ref="B39:E39"/>
    <mergeCell ref="B45:E45"/>
    <mergeCell ref="B51:E51"/>
    <mergeCell ref="B9:E9"/>
    <mergeCell ref="B15:E15"/>
    <mergeCell ref="B21:E21"/>
    <mergeCell ref="B27:E2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4" ma:contentTypeDescription="Vytvoří nový dokument" ma:contentTypeScope="" ma:versionID="8848fd6303b6baf9a68207be7274488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769f596b8fe69ccc50fb720b1ae86b9c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0255C-2DB7-49D9-A605-78999B9737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322A7-9275-4878-AC91-67A4C95C7222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BC7A3795-2C6B-4940-9744-CC110D8F7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strana</vt:lpstr>
      <vt:lpstr>1 - ŘO</vt:lpstr>
      <vt:lpstr>2 - Centrum</vt:lpstr>
      <vt:lpstr>3 - AOPK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Kubíková Hana - OFAPEU</dc:creator>
  <cp:keywords/>
  <dc:description/>
  <cp:lastModifiedBy>Bednářová Kamila</cp:lastModifiedBy>
  <cp:revision/>
  <cp:lastPrinted>2023-09-05T07:36:55Z</cp:lastPrinted>
  <dcterms:created xsi:type="dcterms:W3CDTF">2015-06-05T18:19:34Z</dcterms:created>
  <dcterms:modified xsi:type="dcterms:W3CDTF">2023-09-11T09:47:04Z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