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CD4942D-DF71-4CFD-91F8-6A4C20B3DFB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Harmonogram výzev IROP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25" i="1"/>
  <c r="I45" i="1"/>
  <c r="J45" i="1" l="1"/>
</calcChain>
</file>

<file path=xl/sharedStrings.xml><?xml version="1.0" encoding="utf-8"?>
<sst xmlns="http://schemas.openxmlformats.org/spreadsheetml/2006/main" count="648" uniqueCount="233">
  <si>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</si>
  <si>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</si>
  <si>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</si>
  <si>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</si>
  <si>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</si>
  <si>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</si>
  <si>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</si>
  <si>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</si>
  <si>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</si>
  <si>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</si>
  <si>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</si>
  <si>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Celková plánovaná alokace*
(CZK)</t>
  </si>
  <si>
    <t>z toho příspěvek Evropské unie
(CZK)</t>
  </si>
  <si>
    <t>z toho národní veřejné zdroje
(CZK)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</si>
  <si>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</si>
  <si>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</si>
  <si>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</si>
  <si>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</si>
  <si>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</si>
  <si>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</si>
  <si>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Priorita2</t>
  </si>
  <si>
    <t>Specifický  cíl/opatření</t>
  </si>
  <si>
    <t>Číslo výzvy3</t>
  </si>
  <si>
    <t>Datum vyhlášení
(rok)</t>
  </si>
  <si>
    <t>Popis doplňkovosti</t>
  </si>
  <si>
    <t>45. výzva IROP - Rozvoj neveřejné síťové infrastruktury veřejné správy  - SC 1.1 (MRR)</t>
  </si>
  <si>
    <t>individuální</t>
  </si>
  <si>
    <t>1.1</t>
  </si>
  <si>
    <t>průběžná</t>
  </si>
  <si>
    <t>jednokolový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</si>
  <si>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</si>
  <si>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méně rozvinuté regiony
(KVK, ULK, LBK, HKK, PAK, OLK, ZLK, MSK)</t>
  </si>
  <si>
    <t>občané; cizinci; podnikatelské subjekty; instituce veřejné správy; zaměstnanci ve veřejné správě; nestátní neziskové organizace („NNO“); výzkumné organizace</t>
  </si>
  <si>
    <t>OP TAK; OP Rybářství; OP ST; NPO</t>
  </si>
  <si>
    <t>46. výzva IROP - Rozvoj neveřejné síťové infrastruktury veřejné správy  - SC 1.1 (PR)</t>
  </si>
  <si>
    <t>přechodové regiony
(SCK, JCK, PLK, VYS, JMK)</t>
  </si>
  <si>
    <t>47. výzva IROP - Rozvoj neveřejné síťové infrastruktury veřejné správy  - SC 1.1 (ČR)</t>
  </si>
  <si>
    <t>území celé ČR</t>
  </si>
  <si>
    <t>48. výzva IROP - Vzdělávání - SC 5.1 (CLLD)</t>
  </si>
  <si>
    <t>CLLD</t>
  </si>
  <si>
    <t>5.1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</si>
  <si>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</si>
  <si>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</si>
  <si>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</si>
  <si>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</si>
  <si>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OP JAK, OP ST, NPO</t>
  </si>
  <si>
    <t> </t>
  </si>
  <si>
    <t>51. výzva IROP - Památky  - SC 4.4 (MRR)</t>
  </si>
  <si>
    <t>4.4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</si>
  <si>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</si>
  <si>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</si>
  <si>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uprchlíci, migranti, podnikatelské subjekty, národnostní skupiny (zejména Romové), osoby se zdravotním postižením</t>
  </si>
  <si>
    <t>NPO</t>
  </si>
  <si>
    <t>Komponenta 4.5</t>
  </si>
  <si>
    <t>52. výzva IROP - Památky  - SC 4.4 (PR)</t>
  </si>
  <si>
    <t>56. výzva IROP - Podpora rozvoje a dostupnosti akutní a specializované lůžkové psychiatrické  péče  - SC 4.3 (MRR)</t>
  </si>
  <si>
    <t>4.3</t>
  </si>
  <si>
    <t>Méně rozvinuté regiony</t>
  </si>
  <si>
    <t>OPZ</t>
  </si>
  <si>
    <t>57. výzva IROP - Podpora rozvoje a dostupnosti akutní a specializované lůžkové psychiatrické  péče  - SC 4.3 (PR)</t>
  </si>
  <si>
    <t xml:space="preserve">Přechodové regiony </t>
  </si>
  <si>
    <t>58. výzva IROP - Deinstitucionalizace sociálních služeb  - SC 4.2 (MRR)</t>
  </si>
  <si>
    <t>4.2</t>
  </si>
  <si>
    <t>12/2025</t>
  </si>
  <si>
    <t>Deinstitucionalizace sociálních služeb za účelem sociálního začleňování</t>
  </si>
  <si>
    <t xml:space="preserve">OPZ + 2021-2027; Azylový, migrační a integrační fond (AMIF); </t>
  </si>
  <si>
    <t>59. výzva IROP - Deinstitucionalizace sociálních služeb  - SC 4.2 (PR)</t>
  </si>
  <si>
    <t>60. výzva IROP - Doprava - SC 5.1 (CLLD)</t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</si>
  <si>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</si>
  <si>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</si>
  <si>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</si>
  <si>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</si>
  <si>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komponenta 2.1</t>
  </si>
  <si>
    <t>"02/2022"</t>
  </si>
  <si>
    <t>NPO - podpora ochrany zranitelných účastníků provozu (cyklostezky a bezbariérové trasy).</t>
  </si>
  <si>
    <t>61. výzva IROP - Hasiči - SC 5.1 (CLLD)</t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</si>
  <si>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</si>
  <si>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</si>
  <si>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</si>
  <si>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</si>
  <si>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ITI</t>
  </si>
  <si>
    <t>12/2027</t>
  </si>
  <si>
    <t>Území metropoliitních oblastí a aglomerací ITI mimo území hl. m. Prahy</t>
  </si>
  <si>
    <t>63. výzva IROP - Zelená infrastruktura  - SC 2.2 (MRR)</t>
  </si>
  <si>
    <t>2.2</t>
  </si>
  <si>
    <t>obce, kraje, organizace zřizované nebo zakládané obcemi / kraji, církve, církevní organizace, OSS, PO OSS, 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</si>
  <si>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</si>
  <si>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</si>
  <si>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</si>
  <si>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64. výzva IROP - Zelená infrastruktura  - SC 2.2 (PR)</t>
  </si>
  <si>
    <t>65. výzva IROP - Zelená infrastruktura  - SC 2.2 (VRR)</t>
  </si>
  <si>
    <t>hlavní město Praha, městské části hl. m. Prahy, organizace zřizované nebo zakládané hl. m. Prahou / městskými částmi hl. m. Prahy, církve, církevní organizace, OSS, PO OSS, veřejné a státní vysoké školy, státní podniky, státní organizace, veřejné výzkumné instituce</t>
  </si>
  <si>
    <t>více rozvinuté regiony
(hl.m.Praha)</t>
  </si>
  <si>
    <t>68. výzva IROP - Multimodální osobní doprava  - SC 6.1 (MRR)</t>
  </si>
  <si>
    <t>6.1</t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</si>
  <si>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</si>
  <si>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</si>
  <si>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</si>
  <si>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</si>
  <si>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OP D, NPO</t>
  </si>
  <si>
    <t>OP D - podpora železniční infrastruktury. NPO - podpora železniční infrastruktury.</t>
  </si>
  <si>
    <t>69. výzva IROP - Multimodální osobní doprava  - SC 6.1 (PR)</t>
  </si>
  <si>
    <t>Středočeský kraj, Jihočeský kraj, Plzeňský kraj, Kraj Vysočina, Jihomoravský kraj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</si>
  <si>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</si>
  <si>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</si>
  <si>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OPŽP</t>
  </si>
  <si>
    <t>71. výzva IROP - Podpora rozvoje a dostupnosti paliativní péče - SC 4.3 (MRR)</t>
  </si>
  <si>
    <t>72. výzva IROP - Podpora rozvoje a dostupnosti paliativní péče - SC 4.3 (PR)</t>
  </si>
  <si>
    <t>73. výzva IROP - Veřejná prostranství - SC 5.1 (CLLD)</t>
  </si>
  <si>
    <t>Subjekty, které realizují projekty v rámci schválených strategií CLLD na území působnosti MAS. Typy oprávněných žadatelů jsou uvedeny ve specifickém cíli 2.2</t>
  </si>
  <si>
    <t>Zelená infrastruktura ve veřejném prostrantví měst a obcí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</si>
  <si>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2.2</t>
  </si>
  <si>
    <t>74. výzva IROP - Multimodální osobní doprava (ITI) - SC 6.1 (MRR, PR)</t>
  </si>
  <si>
    <t>75. výzva IROP - Standardizace územních plánů- SC 1.1 (MRR)</t>
  </si>
  <si>
    <t>01/2023</t>
  </si>
  <si>
    <t>Centralizace, standardizace a sdílení elektronických služeb veřejné správy</t>
  </si>
  <si>
    <t>Občané; cizinci; podnikatelské subjekty; instituce veřejné správy; zaměstnanci ve veřejné správě; nestátní neziskové organizace („NNO“); výzkumné organizace</t>
  </si>
  <si>
    <t>OP ST; NPO</t>
  </si>
  <si>
    <t>76. výzva IROP - Standardizace územních plánů- SC 1.1 (PR)</t>
  </si>
  <si>
    <t>77. výzva IROP - Zelená infrastruktura (ITI) - SC 2.2 (MRR, PR)</t>
  </si>
  <si>
    <t>obce, kraje, organizace zřizované nebo zakládané obcemi / kraji, církve, církevní organizace, OSS, PO OSS, 	veřejné a státní vysoké školy, státní podniky, státní organizace, veřejné výzkumné instituce</t>
  </si>
  <si>
    <t>78. výzva IROP - eHealth -SC 1.1 (MRR)</t>
  </si>
  <si>
    <t>Elektronizace vybraných služeb veřejné správy - eHealth</t>
  </si>
  <si>
    <t>79. výzva IROP - eHealth - SC 1.1 (PR)</t>
  </si>
  <si>
    <t>80. výzva IROP - eHealth SC 1.1 (ČR)</t>
  </si>
  <si>
    <t>obce, dobrovolné svazky obcí, kraje, organizace zřizované nebo zakládané obcemi/kraji, OSS, PO OSS, NNO činné v oblasti cestovního ruchu minimálně 2 roky, církve, církevní organizace, státní podniky</t>
  </si>
  <si>
    <t>Veřejná infrastruktura udržitelného cestovního ruchu</t>
  </si>
  <si>
    <t xml:space="preserve"> účastníci cestovního ruchu, obyvatelé, odborná veřejnost, podnikatelské subjekty, uprchlíci, migranti, národnostní skupiny (zejména Romové), osoby se zdravotním postižením</t>
  </si>
  <si>
    <t>Návštěvnická infrastruktura bude v OP ŽP podporována ve všech kategoriích zvláště chráněných území a v lokalitách soustavy Natura 2000 s vazbou na předmět ochrany či interpretaci chráněného území</t>
  </si>
  <si>
    <t>Území celé ČR</t>
  </si>
  <si>
    <t>86. výzva IROP - Cestovní ruch - SC 5.1 (CLLD)</t>
  </si>
  <si>
    <t>subjekty, které realizují projekty v rámci schválených strategií CLLD na území působnosti MAS. Typy oprávněných žadatelů jsou uvedeny ve specifickém cíli 4.4</t>
  </si>
  <si>
    <t>87. výzva IROP - Další vzdělávání - SC 4.1 (MRR)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</si>
  <si>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</si>
  <si>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</si>
  <si>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Zájmové a neformální vzdělávání a celoživotní učení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</si>
  <si>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</si>
  <si>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88. výzva IROP - Další vzdělávání - SC 4.1 (PR)</t>
  </si>
  <si>
    <t>94. výzva IROP - Další vzdělávání (ITI) - SC 4.1 (MRR, PR)</t>
  </si>
  <si>
    <t>95. výzva IROP Školská poradenská zařízení, speciální vzdělávání a střediska výchovné péče - SC 4.1 (MRR)</t>
  </si>
  <si>
    <t>Školská poradenská zařízení, vzdělávání ve školách a třídách zřízených dle § 16 odst. 9 školského zákona a střediska výchovné péče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</si>
  <si>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Romové),uprchlíci, migranti</t>
  </si>
  <si>
    <t>96. výzva IROP - Školská poradenská zařízení, speciální vzdělávání a střediska výchovné péče- SC 4.1 (PR)</t>
  </si>
  <si>
    <t>106. výzva IROP - Plnicí a dobíjecí stanice pro veřejnou dopravu - SC 6.1 (MRR)</t>
  </si>
  <si>
    <t>Dopravci na základě smlouvy o veřejných službách v přepravě cestujících</t>
  </si>
  <si>
    <t>Plnicí a dobíjecí stanice pro veřejnou dopravu</t>
  </si>
  <si>
    <t>OP D, Modernizační fond, OP TAK, OP ST, NPO</t>
  </si>
  <si>
    <t>OP D - veřejná infrastruktura pro alternativní paliva na silniční síti. Modernizační fond - obdobná podpora po vyčerpání IROP. OP TAK - infrastruktura pro alternativní paliva v podnicích. OP ST - podpora komplexních projektů čisté mobility dle PSÚT. NPO - podpora budování infrastruktury pro hromadnou dopravu v Praze, obytné budovy, samosprávu.</t>
  </si>
  <si>
    <t>107. výzva IROP - Plnicí a dobíjecí stanice pro veřejnou dopravu - SC 6.1 (PR)</t>
  </si>
  <si>
    <t>108. výzva IROP - Plnicí a dobíjecí stanice pro veřejnou dopravu (ITI) - SC 6.1 (MRR, PR)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</si>
  <si>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</si>
  <si>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</si>
  <si>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110. výzva IROP - Nízkoemisní a bezemisní vozidla pro veřejnou dopravu - SC 6.1 (VRR)</t>
  </si>
  <si>
    <t xml:space="preserve">Nízkoemisní a bezemisní vozidla pro veřejnou dopravu
</t>
  </si>
  <si>
    <t>Hl. m. Praha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</si>
  <si>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</si>
  <si>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Datum zpřístupnění žádosti o podporu a datum zahájení příjmu žádosti o podporu v ISKP21+ (měsíc, rok)</t>
  </si>
  <si>
    <t>109. výzva IROP - Mateřské školy  - SC 4.1 (MRR) - II.</t>
  </si>
  <si>
    <t>obce, které mají více než 5000 obyvatel</t>
  </si>
  <si>
    <t>7.1</t>
  </si>
  <si>
    <t>Řídicí orgán IROP,                                                          Centrum pro regionální rozvoj České republiky,                                                                              Agentura ochrany přírody a krajiny ČR</t>
  </si>
  <si>
    <t>Žadatelé a příjemci podpory z IROP,  veřejnost, pracovníci implementační struktury,  nositelé integrovaných strategií ITI a CLLD</t>
  </si>
  <si>
    <t>02/2023</t>
  </si>
  <si>
    <t xml:space="preserve">Podpora administrativních kapacit, 
Publicita a propagace, 
Podpora žadatelům a příjemcům, 
Řízení, implementace a monitorování programu </t>
  </si>
  <si>
    <t xml:space="preserve">Datum vyhlášení výzvy(měsíc, rok) </t>
  </si>
  <si>
    <t xml:space="preserve">Datum ukončení příjmu žádostí o podporu(měsíc, rok) </t>
  </si>
  <si>
    <t>06/2023</t>
  </si>
  <si>
    <t>04/2025</t>
  </si>
  <si>
    <t>05/2023</t>
  </si>
  <si>
    <t>03/2023</t>
  </si>
  <si>
    <t>05/2024</t>
  </si>
  <si>
    <t>04/2023</t>
  </si>
  <si>
    <t>06/2024</t>
  </si>
  <si>
    <t>04/2024</t>
  </si>
  <si>
    <t>07/2023</t>
  </si>
  <si>
    <t>03/2024</t>
  </si>
  <si>
    <t>08/2023</t>
  </si>
  <si>
    <t>10/2023</t>
  </si>
  <si>
    <t>11/2023</t>
  </si>
  <si>
    <t>12/2023</t>
  </si>
  <si>
    <t>09/2023</t>
  </si>
  <si>
    <t>12/2024</t>
  </si>
  <si>
    <t>01/2024</t>
  </si>
  <si>
    <t>114. výzva IROP - Kultura - knihovny - SC 5.1 (CLLD)</t>
  </si>
  <si>
    <t xml:space="preserve">Revitalizace kulturních památek
Revitalizace a vybavení městských a obecních muzeí
</t>
  </si>
  <si>
    <t>OPŽP, NPO, SP SZP</t>
  </si>
  <si>
    <t>Národní plán obnovy, komponenta 1.1 Reforma 2: Služby elektronického zdravotnictví</t>
  </si>
  <si>
    <t>Podpora rozvoje digitální transformace ve zdravotnictví - interoperabilita II Implementace u poskytovatelů
https://www.mvcr.cz/npo/clanek/narodni-plan-obnovy.aspx</t>
  </si>
  <si>
    <t>obce, dobrovolné svazky obcí, kraje, organizace zřizované obcemi/kraji</t>
  </si>
  <si>
    <t>Rekonstrukce a vybavení obecních profesionálních knihoven</t>
  </si>
  <si>
    <t>02/2024</t>
  </si>
  <si>
    <t xml:space="preserve">kraje; 
obce;
organizace zřizované nebo zakládané kraji / obcemi
</t>
  </si>
  <si>
    <t xml:space="preserve">organizační složky státu; 
příspěvkové organizace organizačních složek státu; 
státní organizace; 
státní podniky
</t>
  </si>
  <si>
    <r>
      <t>kraje, obce, organizace zřizované nebo zakládané kraji / obcemi</t>
    </r>
    <r>
      <rPr>
        <strike/>
        <sz val="12"/>
        <color theme="1"/>
        <rFont val="Calibri"/>
        <family val="2"/>
        <charset val="238"/>
        <scheme val="minor"/>
      </rPr>
      <t xml:space="preserve"> </t>
    </r>
  </si>
  <si>
    <r>
      <t>přechodové regiony
(SCK</t>
    </r>
    <r>
      <rPr>
        <strike/>
        <sz val="12"/>
        <rFont val="Calibri"/>
        <family val="2"/>
        <charset val="238"/>
        <scheme val="minor"/>
      </rPr>
      <t xml:space="preserve">, </t>
    </r>
    <r>
      <rPr>
        <sz val="12"/>
        <rFont val="Calibri"/>
        <family val="2"/>
        <charset val="238"/>
        <scheme val="minor"/>
      </rPr>
      <t>VYS, JMK)</t>
    </r>
  </si>
  <si>
    <t>osoby s postižením, osoby s chronickým a duševním onemocněním, osoby se specifickými potřebami vyplývajícími z jejich zdravotního stavu, které potřebují vysokou míru podpory, a jejich osoby blízké</t>
  </si>
  <si>
    <t>02/2025</t>
  </si>
  <si>
    <t>organizační složky státu; 
příspěvkové organizace organizačních složek státu; 
kraje; 
obce;
organizace zřizované nebo zakládané kraji / obcemi;
subjekty poskytující veřejnou službu v oblasti zdravotní péče podle zákona č. 372/2011 Sb., o zdravotních službách a podmínkách jejich poskytování (zákon o zdravotních službách), ve znění pozdějších předpisů</t>
  </si>
  <si>
    <t>01/2025</t>
  </si>
  <si>
    <t>62. výzva IROP - Památky - SC 4.4 (ITI)</t>
  </si>
  <si>
    <t>70. výzva IROP - Kultura - památky a muzea -SC 5.1 (CLLD)</t>
  </si>
  <si>
    <t>90. výzva IROP - Cestovní ruch - SC 4.4 (ITI)</t>
  </si>
  <si>
    <t>113. výzva IROP - Technická pomoc - SC 7.1 (MRR, PR, celá ČR)</t>
  </si>
  <si>
    <t xml:space="preserve">2707415180
</t>
  </si>
  <si>
    <t>06/2029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</si>
  <si>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NNO
• Kraje
• obce
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</si>
  <si>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organizace zřizované nebo zakládané kraji
• organizace zřizované nebo zakládané obcemi
• NNO
• kraje
• obce
</t>
  </si>
  <si>
    <r>
      <rPr>
        <strike/>
        <sz val="12"/>
        <rFont val="Calibri"/>
        <family val="2"/>
        <charset val="238"/>
        <scheme val="minor"/>
      </rPr>
      <t>04/2024</t>
    </r>
    <r>
      <rPr>
        <sz val="12"/>
        <rFont val="Calibri"/>
        <family val="2"/>
        <charset val="238"/>
        <scheme val="minor"/>
      </rPr>
      <t xml:space="preserve">
12/2024</t>
    </r>
  </si>
  <si>
    <r>
      <rPr>
        <strike/>
        <sz val="12"/>
        <rFont val="Calibri"/>
        <family val="2"/>
        <charset val="238"/>
      </rPr>
      <t>447 567 085</t>
    </r>
    <r>
      <rPr>
        <sz val="12"/>
        <rFont val="Calibri"/>
        <family val="2"/>
      </rPr>
      <t xml:space="preserve">
1 432 568 830</t>
    </r>
  </si>
  <si>
    <r>
      <rPr>
        <strike/>
        <sz val="12"/>
        <color rgb="FF000000"/>
        <rFont val="Calibri"/>
        <family val="2"/>
        <charset val="238"/>
      </rPr>
      <t>398 431 969</t>
    </r>
    <r>
      <rPr>
        <sz val="12"/>
        <color rgb="FF000000"/>
        <rFont val="Calibri"/>
        <family val="2"/>
      </rPr>
      <t xml:space="preserve">
1 337 000 704</t>
    </r>
  </si>
  <si>
    <r>
      <rPr>
        <strike/>
        <sz val="12"/>
        <color rgb="FF000000"/>
        <rFont val="Calibri"/>
        <family val="2"/>
        <charset val="238"/>
      </rPr>
      <t>49 135 116</t>
    </r>
    <r>
      <rPr>
        <sz val="12"/>
        <color rgb="FF000000"/>
        <rFont val="Calibri"/>
        <family val="2"/>
      </rPr>
      <t xml:space="preserve">
95 568 126</t>
    </r>
  </si>
  <si>
    <r>
      <t xml:space="preserve">HARMONOGRAM VÝZEV IROP 2021-2027 na </t>
    </r>
    <r>
      <rPr>
        <sz val="24"/>
        <rFont val="Calibri"/>
        <family val="2"/>
        <charset val="238"/>
        <scheme val="minor"/>
      </rPr>
      <t>rok 2023 k 31. 10. 2024</t>
    </r>
  </si>
  <si>
    <r>
      <rPr>
        <strike/>
        <sz val="12"/>
        <rFont val="Calibri"/>
        <family val="2"/>
        <charset val="238"/>
      </rPr>
      <t>2 231 219 027</t>
    </r>
    <r>
      <rPr>
        <sz val="12"/>
        <rFont val="Calibri"/>
        <family val="2"/>
      </rPr>
      <t xml:space="preserve">
2 824 220 219</t>
    </r>
  </si>
  <si>
    <r>
      <rPr>
        <strike/>
        <sz val="12"/>
        <color rgb="FF000000"/>
        <rFont val="Calibri"/>
        <family val="2"/>
        <charset val="238"/>
      </rPr>
      <t>275 156 650</t>
    </r>
    <r>
      <rPr>
        <sz val="12"/>
        <color rgb="FF000000"/>
        <rFont val="Calibri"/>
        <family val="2"/>
      </rPr>
      <t xml:space="preserve">
235 963 577</t>
    </r>
  </si>
  <si>
    <r>
      <rPr>
        <strike/>
        <sz val="12"/>
        <rFont val="Calibri"/>
        <family val="2"/>
        <charset val="238"/>
      </rPr>
      <t>2 506 375 677</t>
    </r>
    <r>
      <rPr>
        <sz val="12"/>
        <rFont val="Calibri"/>
        <family val="2"/>
      </rPr>
      <t xml:space="preserve">
3 060 183 796</t>
    </r>
  </si>
  <si>
    <r>
      <rPr>
        <strike/>
        <sz val="12"/>
        <color rgb="FF000000"/>
        <rFont val="Calibri"/>
        <family val="2"/>
        <charset val="238"/>
      </rPr>
      <t>09/2025</t>
    </r>
    <r>
      <rPr>
        <sz val="12"/>
        <color rgb="FF000000"/>
        <rFont val="Calibri"/>
        <family val="2"/>
      </rPr>
      <t xml:space="preserve">
12/2027</t>
    </r>
  </si>
  <si>
    <r>
      <rPr>
        <strike/>
        <sz val="12"/>
        <rFont val="Calibri"/>
        <family val="2"/>
        <charset val="238"/>
        <scheme val="minor"/>
      </rPr>
      <t>10/2024</t>
    </r>
    <r>
      <rPr>
        <sz val="12"/>
        <rFont val="Calibri"/>
        <family val="2"/>
        <charset val="238"/>
        <scheme val="minor"/>
      </rPr>
      <t xml:space="preserve">
10/2025</t>
    </r>
  </si>
  <si>
    <r>
      <rPr>
        <strike/>
        <sz val="12"/>
        <color rgb="FF000000"/>
        <rFont val="Calibri"/>
        <family val="2"/>
        <charset val="238"/>
      </rPr>
      <t>2 310 905 421</t>
    </r>
    <r>
      <rPr>
        <sz val="12"/>
        <color rgb="FF000000"/>
        <rFont val="Calibri"/>
        <family val="2"/>
      </rPr>
      <t xml:space="preserve">
1 947 641 837
</t>
    </r>
  </si>
  <si>
    <r>
      <rPr>
        <strike/>
        <sz val="12"/>
        <color rgb="FF000000"/>
        <rFont val="Calibri"/>
        <family val="2"/>
        <charset val="238"/>
      </rPr>
      <t>284 983 673</t>
    </r>
    <r>
      <rPr>
        <sz val="12"/>
        <color rgb="FF000000"/>
        <rFont val="Calibri"/>
        <family val="2"/>
      </rPr>
      <t xml:space="preserve">
106 196 593</t>
    </r>
  </si>
  <si>
    <r>
      <rPr>
        <strike/>
        <sz val="12"/>
        <rFont val="Calibri"/>
        <family val="2"/>
        <charset val="238"/>
        <scheme val="minor"/>
      </rPr>
      <t>524 398 850</t>
    </r>
    <r>
      <rPr>
        <sz val="12"/>
        <rFont val="Calibri"/>
        <family val="2"/>
        <charset val="238"/>
        <scheme val="minor"/>
      </rPr>
      <t xml:space="preserve">
866 898 740</t>
    </r>
  </si>
  <si>
    <r>
      <rPr>
        <strike/>
        <sz val="12"/>
        <rFont val="Calibri"/>
        <family val="2"/>
        <charset val="238"/>
        <scheme val="minor"/>
      </rPr>
      <t>445 739 022</t>
    </r>
    <r>
      <rPr>
        <sz val="12"/>
        <rFont val="Calibri"/>
        <family val="2"/>
        <charset val="238"/>
        <scheme val="minor"/>
      </rPr>
      <t xml:space="preserve">
736 863 929</t>
    </r>
  </si>
  <si>
    <r>
      <rPr>
        <strike/>
        <sz val="12"/>
        <rFont val="Calibri"/>
        <family val="2"/>
        <charset val="238"/>
        <scheme val="minor"/>
      </rPr>
      <t>78 659 827</t>
    </r>
    <r>
      <rPr>
        <sz val="12"/>
        <rFont val="Calibri"/>
        <family val="2"/>
        <charset val="238"/>
        <scheme val="minor"/>
      </rPr>
      <t xml:space="preserve">
130 034 811</t>
    </r>
  </si>
  <si>
    <r>
      <rPr>
        <strike/>
        <sz val="12"/>
        <rFont val="Calibri"/>
        <family val="2"/>
        <charset val="238"/>
        <scheme val="minor"/>
      </rPr>
      <t>363 229 968</t>
    </r>
    <r>
      <rPr>
        <sz val="12"/>
        <rFont val="Calibri"/>
        <family val="2"/>
        <charset val="238"/>
        <scheme val="minor"/>
      </rPr>
      <t xml:space="preserve">
582 287 720</t>
    </r>
  </si>
  <si>
    <r>
      <rPr>
        <strike/>
        <sz val="12"/>
        <rFont val="Calibri"/>
        <family val="2"/>
        <charset val="238"/>
        <scheme val="minor"/>
      </rPr>
      <t>254 260 978</t>
    </r>
    <r>
      <rPr>
        <sz val="12"/>
        <rFont val="Calibri"/>
        <family val="2"/>
        <charset val="238"/>
        <scheme val="minor"/>
      </rPr>
      <t xml:space="preserve">
407 601 404</t>
    </r>
  </si>
  <si>
    <r>
      <rPr>
        <strike/>
        <sz val="12"/>
        <rFont val="Calibri"/>
        <family val="2"/>
        <charset val="238"/>
        <scheme val="minor"/>
      </rPr>
      <t>108 968 991</t>
    </r>
    <r>
      <rPr>
        <sz val="12"/>
        <rFont val="Calibri"/>
        <family val="2"/>
        <charset val="238"/>
        <scheme val="minor"/>
      </rPr>
      <t xml:space="preserve">
174 686 316</t>
    </r>
  </si>
  <si>
    <r>
      <t xml:space="preserve">Integrovaná péče, integrace zdravotních a sociálních služeb – podpora rozvoje a dostupnosti akutní a specializované lůžkové psychiatrické  péče </t>
    </r>
    <r>
      <rPr>
        <strike/>
        <sz val="12"/>
        <color rgb="FF000000"/>
        <rFont val="Calibri"/>
        <family val="2"/>
        <charset val="238"/>
        <scheme val="minor"/>
      </rPr>
      <t>-</t>
    </r>
    <r>
      <rPr>
        <sz val="12"/>
        <color rgb="FF000000"/>
        <rFont val="Calibri"/>
        <family val="2"/>
        <charset val="238"/>
        <scheme val="minor"/>
      </rPr>
      <t xml:space="preserve"> výstavba, modernizace a rekonstrukce akutních psychiatrických oddělení ve všeobecných nemocnicích; akutních a specializovaných oddělení v rámci psychiatrických nemocnic v souladu s jejich transformačními plány v rámci procesu deinstitucionalizace.</t>
    </r>
  </si>
  <si>
    <r>
      <t xml:space="preserve">Integrovaná péče, integrace zdravotních a sociálních služeb – podpora rozvoje a dostupnosti paliativní péče </t>
    </r>
    <r>
      <rPr>
        <sz val="12"/>
        <color theme="1"/>
        <rFont val="Calibri"/>
        <family val="2"/>
        <charset val="238"/>
        <scheme val="minor"/>
      </rPr>
      <t>-infrastruktura, vybavení poskytovatelů domácí péče, vybudování kontaktních, poradenských a koordinačních míst paliativní a hospicové péče, zázemí a materiální vybavení mobilních hospicových a paliativních týmů, modernizace lůžkových hospiců a paliativních jednotek ve všeobecných nemocnicích.</t>
    </r>
  </si>
  <si>
    <r>
      <rPr>
        <strike/>
        <sz val="12"/>
        <rFont val="Calibri"/>
        <family val="2"/>
        <charset val="238"/>
        <scheme val="minor"/>
      </rPr>
      <t xml:space="preserve">Zvláště ohrožené skupiny pacientů: osoby s duševním onemocněním                                </t>
    </r>
    <r>
      <rPr>
        <sz val="12"/>
        <rFont val="Calibri"/>
        <family val="2"/>
        <charset val="238"/>
        <scheme val="minor"/>
      </rPr>
      <t>•pacienti indikovaní k poskytování psychiatrické péče (dospělí, děti)
•poskytovatelé zdravotních, sociálních a zdravotně-sociálních služeb
•klienti sociálních služeb
•osoby ohrožené vyloučením a diskriminací v důsledku zdravotního stavu
•pracovníci v oblasti zdravotních a sociálních služeb
•osoby pečující o nemocné či zdravotně postižené osoby
•uprchlíci, migrant
•národnostní skupiny (zejména Romové</t>
    </r>
    <r>
      <rPr>
        <strike/>
        <sz val="12"/>
        <rFont val="Calibri"/>
        <family val="2"/>
        <charset val="238"/>
        <scheme val="minor"/>
      </rPr>
      <t>)</t>
    </r>
    <r>
      <rPr>
        <sz val="12"/>
        <rFont val="Calibri"/>
        <family val="2"/>
        <charset val="238"/>
        <scheme val="minor"/>
      </rPr>
      <t xml:space="preserve">
</t>
    </r>
  </si>
  <si>
    <r>
      <rPr>
        <strike/>
        <sz val="12"/>
        <rFont val="Calibri"/>
        <family val="2"/>
        <charset val="238"/>
        <scheme val="minor"/>
      </rPr>
      <t xml:space="preserve">Zvláště ohrožené skupiny pacientů: pacienti v terminálním stádiu nemoci </t>
    </r>
    <r>
      <rPr>
        <sz val="12"/>
        <rFont val="Calibri"/>
        <family val="2"/>
        <scheme val="minor"/>
      </rPr>
      <t xml:space="preserve">
-pacienti indikovaní k poskytování paliativní/hospicové péče
-poskytovatelé zdravotních, sociálních a zdravotně-sociálních služeb
•klienti sociálních služeb
-osoby ohrožené vyloučením a diskriminací v důsledku zdravotního stavu
•pracovníci v oblasti zdravotních a sociálních služeb
-osoby pečující o nemocné či zdravotně postižené osoby
•uprchlíci, migrant
•národnostní skupiny (zejména Romové)</t>
    </r>
  </si>
  <si>
    <r>
      <t xml:space="preserve">organizační složky státu;
</t>
    </r>
    <r>
      <rPr>
        <b/>
        <sz val="12"/>
        <rFont val="Calibri"/>
        <family val="2"/>
        <charset val="238"/>
        <scheme val="minor"/>
      </rPr>
      <t>příspěvkové organizace organizačních složek státu;</t>
    </r>
    <r>
      <rPr>
        <sz val="12"/>
        <rFont val="Calibri"/>
        <family val="2"/>
        <scheme val="minor"/>
      </rPr>
      <t xml:space="preserve">
kraje
</t>
    </r>
  </si>
  <si>
    <r>
      <rPr>
        <strike/>
        <sz val="12"/>
        <rFont val="Calibri"/>
        <family val="2"/>
        <charset val="238"/>
        <scheme val="minor"/>
      </rPr>
      <t>11/2024</t>
    </r>
    <r>
      <rPr>
        <sz val="12"/>
        <rFont val="Calibri"/>
        <family val="2"/>
        <charset val="238"/>
        <scheme val="minor"/>
      </rPr>
      <t xml:space="preserve">
11/2025</t>
    </r>
  </si>
  <si>
    <r>
      <rPr>
        <strike/>
        <sz val="12"/>
        <color rgb="FF000000"/>
        <rFont val="Calibri"/>
        <family val="2"/>
        <charset val="238"/>
      </rPr>
      <t>06/2025</t>
    </r>
    <r>
      <rPr>
        <sz val="12"/>
        <color rgb="FF000000"/>
        <rFont val="Calibri"/>
        <family val="2"/>
      </rPr>
      <t xml:space="preserve">
06/2026</t>
    </r>
  </si>
  <si>
    <r>
      <rPr>
        <strike/>
        <sz val="12"/>
        <rFont val="Calibri"/>
        <family val="2"/>
        <charset val="238"/>
      </rPr>
      <t>2 595 889 094</t>
    </r>
    <r>
      <rPr>
        <sz val="12"/>
        <rFont val="Calibri"/>
        <family val="2"/>
      </rPr>
      <t xml:space="preserve">
</t>
    </r>
    <r>
      <rPr>
        <sz val="12"/>
        <color rgb="FFFF0000"/>
        <rFont val="Calibri"/>
        <family val="2"/>
        <charset val="238"/>
      </rPr>
      <t>2 053 838 430</t>
    </r>
    <r>
      <rPr>
        <sz val="12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</si>
</sst>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12"/>
      <name val="Calibri"/>
      <family val="2"/>
      <charset val="238"/>
    </font>
    <font>
      <strike/>
      <sz val="12"/>
      <color rgb="FF000000"/>
      <name val="Calibri"/>
      <family val="2"/>
      <charset val="238"/>
    </font>
    <font>
      <strike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EB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1" fontId="4" fillId="0" borderId="12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1" xfId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 shrinkToFi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left" vertical="center" wrapText="1" shrinkToFit="1"/>
    </xf>
    <xf numFmtId="1" fontId="16" fillId="0" borderId="1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164" fontId="1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wrapText="1"/>
    </xf>
    <xf numFmtId="2" fontId="1" fillId="0" borderId="3" xfId="0" applyNumberFormat="1" applyFont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5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3" fontId="9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3" fontId="6" fillId="0" borderId="25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21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3" fontId="7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1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3" fontId="27" fillId="0" borderId="1" xfId="0" applyNumberFormat="1" applyFont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/>
    </xf>
    <xf numFmtId="14" fontId="21" fillId="6" borderId="1" xfId="0" applyNumberFormat="1" applyFont="1" applyFill="1" applyBorder="1" applyAlignment="1">
      <alignment horizontal="left" vertical="center"/>
    </xf>
    <xf numFmtId="0" fontId="21" fillId="6" borderId="13" xfId="0" applyFont="1" applyFill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3" fontId="9" fillId="0" borderId="14" xfId="0" applyNumberFormat="1" applyFont="1" applyBorder="1" applyAlignment="1">
      <alignment horizontal="left" vertical="center"/>
    </xf>
    <xf numFmtId="0" fontId="21" fillId="6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6" fillId="0" borderId="14" xfId="0" applyNumberFormat="1" applyFont="1" applyBorder="1" applyAlignment="1">
      <alignment horizontal="left" vertical="center"/>
    </xf>
    <xf numFmtId="1" fontId="4" fillId="0" borderId="14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21" xfId="0" applyNumberFormat="1" applyFont="1" applyBorder="1" applyAlignment="1">
      <alignment horizontal="right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right"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left" vertical="center" wrapText="1"/>
    </xf>
    <xf numFmtId="49" fontId="21" fillId="8" borderId="1" xfId="0" applyNumberFormat="1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/>
    </xf>
    <xf numFmtId="3" fontId="10" fillId="7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right" vertical="center" wrapText="1"/>
    </xf>
    <xf numFmtId="49" fontId="9" fillId="7" borderId="1" xfId="0" applyNumberFormat="1" applyFont="1" applyFill="1" applyBorder="1" applyAlignment="1">
      <alignment horizontal="left" vertical="center" wrapText="1"/>
    </xf>
    <xf numFmtId="3" fontId="9" fillId="7" borderId="1" xfId="0" applyNumberFormat="1" applyFont="1" applyFill="1" applyBorder="1" applyAlignment="1">
      <alignment horizontal="left" vertical="center" wrapText="1" shrinkToFit="1"/>
    </xf>
    <xf numFmtId="3" fontId="4" fillId="7" borderId="1" xfId="0" applyNumberFormat="1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18" fillId="0" borderId="0" xfId="0" applyFont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charset val="238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6:X49" totalsRowShown="0" headerRowDxfId="50" dataDxfId="48" headerRowBorderDxfId="49" tableBorderDxfId="47" totalsRowBorderDxfId="46">
  <autoFilter ref="A6:X49" xr:uid="{00000000-000C-0000-FFFF-FFFF00000000}"/>
  <sortState xmlns:xlrd2="http://schemas.microsoft.com/office/spreadsheetml/2017/richdata2" ref="A7:X49">
    <sortCondition ref="A7:A49"/>
  </sortState>
  <tableColumns count="24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*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(měsíc, rok) " dataDxfId="25"/>
    <tableColumn id="24" xr3:uid="{00000000-0010-0000-0000-000018000000}" name="Datum zpřístupnění žádosti o podporu a datum zahájení příjmu žádosti o podporu v ISKP21+ (měsíc, rok)" dataDxfId="24" totalsRowDxfId="23"/>
    <tableColumn id="11" xr3:uid="{00000000-0010-0000-0000-00000B000000}" name="Datum ukončení příjmu žádostí o podporu(měsíc, rok) " data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2" dataDxfId="9" totalsRowDxfId="8"/>
    <tableColumn id="19" xr3:uid="{00000000-0010-0000-0000-000013000000}" name="Specifický  cíl/opatření" dataDxfId="7" totalsRowDxfId="6"/>
    <tableColumn id="20" xr3:uid="{00000000-0010-0000-0000-000014000000}" name="Číslo výzvy3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zoomScale="75" zoomScaleNormal="75" workbookViewId="0">
      <pane xSplit="2" ySplit="6" topLeftCell="G16" activePane="bottomRight" state="frozen"/>
      <selection pane="topRight" activeCell="C1" sqref="C1"/>
      <selection pane="bottomLeft" activeCell="A7" sqref="A7"/>
      <selection pane="bottomRight" activeCell="K18" sqref="K18"/>
    </sheetView>
  </sheetViews>
  <sheetFormatPr defaultRowHeight="15.75" x14ac:dyDescent="0.25"/>
  <cols>
    <col min="1" max="1" width="17.28515625" customWidth="1"/>
    <col min="2" max="2" width="67.7109375" style="34" customWidth="1"/>
    <col min="3" max="3" width="17.7109375" customWidth="1"/>
    <col min="4" max="4" width="15.42578125" style="33" customWidth="1"/>
    <col min="5" max="5" width="15.5703125" style="34" customWidth="1"/>
    <col min="6" max="6" width="13.42578125" style="34" customWidth="1"/>
    <col min="7" max="7" width="14.85546875" bestFit="1" customWidth="1"/>
    <col min="8" max="9" width="20.7109375" style="35" customWidth="1"/>
    <col min="10" max="10" width="21.42578125" style="36" bestFit="1" customWidth="1"/>
    <col min="11" max="13" width="19.5703125" style="102" customWidth="1"/>
    <col min="14" max="14" width="17.28515625" customWidth="1"/>
    <col min="15" max="15" width="41.28515625" customWidth="1"/>
    <col min="16" max="16" width="45.5703125" customWidth="1"/>
    <col min="17" max="17" width="26.7109375" style="34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5" ht="15" customHeight="1" x14ac:dyDescent="0.25">
      <c r="B1"/>
      <c r="G1" s="230" t="s">
        <v>211</v>
      </c>
      <c r="H1" s="230"/>
      <c r="I1" s="230"/>
      <c r="J1" s="230"/>
      <c r="K1" s="230"/>
      <c r="L1" s="230"/>
      <c r="M1" s="230"/>
      <c r="N1" s="230"/>
      <c r="O1" s="230"/>
      <c r="S1" s="65"/>
    </row>
    <row r="2" spans="1:25" ht="15" customHeight="1" x14ac:dyDescent="0.25">
      <c r="B2"/>
      <c r="G2" s="230"/>
      <c r="H2" s="230"/>
      <c r="I2" s="230"/>
      <c r="J2" s="230"/>
      <c r="K2" s="230"/>
      <c r="L2" s="230"/>
      <c r="M2" s="230"/>
      <c r="N2" s="230"/>
      <c r="O2" s="230"/>
      <c r="S2" s="65"/>
    </row>
    <row r="3" spans="1:25" ht="21" customHeight="1" x14ac:dyDescent="0.35">
      <c r="B3"/>
      <c r="D3" s="66"/>
      <c r="E3" s="67"/>
      <c r="F3" s="67"/>
      <c r="G3" s="68"/>
      <c r="H3" s="69"/>
      <c r="I3" s="70"/>
      <c r="J3"/>
      <c r="K3" s="98"/>
      <c r="L3" s="98"/>
      <c r="M3" s="98"/>
      <c r="N3" s="67"/>
      <c r="O3" s="67"/>
      <c r="P3" s="67"/>
      <c r="Q3" s="67"/>
      <c r="R3" s="67"/>
      <c r="S3" s="71"/>
      <c r="T3" s="67"/>
      <c r="U3" s="67"/>
      <c r="V3" s="67"/>
      <c r="W3" s="67"/>
      <c r="X3" s="67"/>
    </row>
    <row r="4" spans="1:25" s="35" customFormat="1" ht="21.75" thickBot="1" x14ac:dyDescent="0.3">
      <c r="A4" s="61"/>
      <c r="B4" s="63"/>
      <c r="C4" s="62"/>
      <c r="D4" s="62"/>
      <c r="E4" s="62"/>
      <c r="F4" s="62"/>
      <c r="G4" s="62"/>
      <c r="H4" s="192"/>
      <c r="I4" s="62"/>
      <c r="J4" s="62"/>
      <c r="K4" s="99"/>
      <c r="L4" s="99"/>
      <c r="M4" s="99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5" ht="15" x14ac:dyDescent="0.25">
      <c r="A5" s="218" t="s">
        <v>0</v>
      </c>
      <c r="B5" s="219"/>
      <c r="C5" s="219"/>
      <c r="D5" s="219"/>
      <c r="E5" s="219"/>
      <c r="F5" s="220"/>
      <c r="G5" s="221" t="s">
        <v>1</v>
      </c>
      <c r="H5" s="222"/>
      <c r="I5" s="222"/>
      <c r="J5" s="222"/>
      <c r="K5" s="222"/>
      <c r="L5" s="222"/>
      <c r="M5" s="222"/>
      <c r="N5" s="223"/>
      <c r="O5" s="224" t="s">
        <v>2</v>
      </c>
      <c r="P5" s="225"/>
      <c r="Q5" s="225"/>
      <c r="R5" s="226"/>
      <c r="S5" s="227" t="s">
        <v>3</v>
      </c>
      <c r="T5" s="228"/>
      <c r="U5" s="228"/>
      <c r="V5" s="228"/>
      <c r="W5" s="228"/>
      <c r="X5" s="229"/>
    </row>
    <row r="6" spans="1:25" s="34" customFormat="1" ht="114.75" customHeight="1" x14ac:dyDescent="0.25">
      <c r="A6" s="19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1" t="s">
        <v>10</v>
      </c>
      <c r="H6" s="21" t="s">
        <v>11</v>
      </c>
      <c r="I6" s="21" t="s">
        <v>12</v>
      </c>
      <c r="J6" s="22" t="s">
        <v>13</v>
      </c>
      <c r="K6" s="100" t="s">
        <v>164</v>
      </c>
      <c r="L6" s="100" t="s">
        <v>156</v>
      </c>
      <c r="M6" s="100" t="s">
        <v>165</v>
      </c>
      <c r="N6" s="21" t="s">
        <v>14</v>
      </c>
      <c r="O6" s="23" t="s">
        <v>15</v>
      </c>
      <c r="P6" s="23" t="s">
        <v>16</v>
      </c>
      <c r="Q6" s="23" t="s">
        <v>17</v>
      </c>
      <c r="R6" s="23" t="s">
        <v>18</v>
      </c>
      <c r="S6" s="24" t="s">
        <v>19</v>
      </c>
      <c r="T6" s="24" t="s">
        <v>20</v>
      </c>
      <c r="U6" s="24" t="s">
        <v>21</v>
      </c>
      <c r="V6" s="24" t="s">
        <v>22</v>
      </c>
      <c r="W6" s="24" t="s">
        <v>23</v>
      </c>
      <c r="X6" s="25" t="s">
        <v>24</v>
      </c>
    </row>
    <row r="7" spans="1:25" ht="193.5" customHeight="1" x14ac:dyDescent="0.25">
      <c r="A7" s="51">
        <v>45</v>
      </c>
      <c r="B7" s="15" t="s">
        <v>25</v>
      </c>
      <c r="C7" s="15" t="s">
        <v>26</v>
      </c>
      <c r="D7" s="12">
        <v>1</v>
      </c>
      <c r="E7" s="12">
        <v>1</v>
      </c>
      <c r="F7" s="12" t="s">
        <v>27</v>
      </c>
      <c r="G7" s="41" t="s">
        <v>28</v>
      </c>
      <c r="H7" s="94">
        <v>554675380</v>
      </c>
      <c r="I7" s="93">
        <v>471474073</v>
      </c>
      <c r="J7" s="94">
        <v>83201307</v>
      </c>
      <c r="K7" s="103" t="s">
        <v>166</v>
      </c>
      <c r="L7" s="104" t="s">
        <v>170</v>
      </c>
      <c r="M7" s="103" t="s">
        <v>167</v>
      </c>
      <c r="N7" s="84" t="s">
        <v>29</v>
      </c>
      <c r="O7" s="37" t="s">
        <v>191</v>
      </c>
      <c r="P7" s="37" t="s">
        <v>30</v>
      </c>
      <c r="Q7" s="164" t="s">
        <v>31</v>
      </c>
      <c r="R7" s="37" t="s">
        <v>32</v>
      </c>
      <c r="S7" s="37" t="s">
        <v>33</v>
      </c>
      <c r="T7" s="127"/>
      <c r="U7" s="37"/>
      <c r="V7" s="37"/>
      <c r="W7" s="37"/>
      <c r="X7" s="131"/>
    </row>
    <row r="8" spans="1:25" ht="195" customHeight="1" x14ac:dyDescent="0.25">
      <c r="A8" s="51">
        <v>46</v>
      </c>
      <c r="B8" s="15" t="s">
        <v>34</v>
      </c>
      <c r="C8" s="15" t="s">
        <v>26</v>
      </c>
      <c r="D8" s="12">
        <v>1</v>
      </c>
      <c r="E8" s="12">
        <v>1</v>
      </c>
      <c r="F8" s="12" t="s">
        <v>27</v>
      </c>
      <c r="G8" s="41" t="s">
        <v>28</v>
      </c>
      <c r="H8" s="94">
        <v>2003629520</v>
      </c>
      <c r="I8" s="93">
        <v>1402540664</v>
      </c>
      <c r="J8" s="94">
        <v>601088856</v>
      </c>
      <c r="K8" s="103" t="s">
        <v>166</v>
      </c>
      <c r="L8" s="103" t="s">
        <v>170</v>
      </c>
      <c r="M8" s="103" t="s">
        <v>167</v>
      </c>
      <c r="N8" s="84" t="s">
        <v>29</v>
      </c>
      <c r="O8" s="37" t="s">
        <v>191</v>
      </c>
      <c r="P8" s="37" t="s">
        <v>30</v>
      </c>
      <c r="Q8" s="12" t="s">
        <v>35</v>
      </c>
      <c r="R8" s="37" t="s">
        <v>32</v>
      </c>
      <c r="S8" s="37" t="s">
        <v>33</v>
      </c>
      <c r="T8" s="17"/>
      <c r="U8" s="37"/>
      <c r="V8" s="37"/>
      <c r="W8" s="37"/>
      <c r="X8" s="131"/>
    </row>
    <row r="9" spans="1:25" ht="173.25" x14ac:dyDescent="0.25">
      <c r="A9" s="51">
        <v>47</v>
      </c>
      <c r="B9" s="15" t="s">
        <v>36</v>
      </c>
      <c r="C9" s="15" t="s">
        <v>26</v>
      </c>
      <c r="D9" s="12">
        <v>1</v>
      </c>
      <c r="E9" s="12">
        <v>1</v>
      </c>
      <c r="F9" s="13" t="s">
        <v>27</v>
      </c>
      <c r="G9" s="41" t="s">
        <v>28</v>
      </c>
      <c r="H9" s="94">
        <v>1672959654</v>
      </c>
      <c r="I9" s="93">
        <v>1104345762</v>
      </c>
      <c r="J9" s="94">
        <v>568613892</v>
      </c>
      <c r="K9" s="103" t="s">
        <v>166</v>
      </c>
      <c r="L9" s="103" t="s">
        <v>170</v>
      </c>
      <c r="M9" s="103" t="s">
        <v>167</v>
      </c>
      <c r="N9" s="84" t="s">
        <v>29</v>
      </c>
      <c r="O9" s="37" t="s">
        <v>192</v>
      </c>
      <c r="P9" s="37" t="s">
        <v>30</v>
      </c>
      <c r="Q9" s="37" t="s">
        <v>37</v>
      </c>
      <c r="R9" s="37" t="s">
        <v>32</v>
      </c>
      <c r="S9" s="37" t="s">
        <v>33</v>
      </c>
      <c r="T9" s="17"/>
      <c r="U9" s="37"/>
      <c r="V9" s="37"/>
      <c r="W9" s="37"/>
      <c r="X9" s="52"/>
    </row>
    <row r="10" spans="1:25" ht="189" x14ac:dyDescent="0.25">
      <c r="A10" s="51">
        <v>48</v>
      </c>
      <c r="B10" s="15" t="s">
        <v>38</v>
      </c>
      <c r="C10" s="15" t="s">
        <v>39</v>
      </c>
      <c r="D10" s="12">
        <v>5</v>
      </c>
      <c r="E10" s="12">
        <v>5</v>
      </c>
      <c r="F10" s="13" t="s">
        <v>40</v>
      </c>
      <c r="G10" s="41" t="s">
        <v>28</v>
      </c>
      <c r="H10" s="205" t="s">
        <v>214</v>
      </c>
      <c r="I10" s="205" t="s">
        <v>212</v>
      </c>
      <c r="J10" s="206" t="s">
        <v>213</v>
      </c>
      <c r="K10" s="103" t="s">
        <v>162</v>
      </c>
      <c r="L10" s="103" t="s">
        <v>169</v>
      </c>
      <c r="M10" s="105" t="s">
        <v>81</v>
      </c>
      <c r="N10" s="84" t="s">
        <v>29</v>
      </c>
      <c r="O10" s="140" t="s">
        <v>41</v>
      </c>
      <c r="P10" s="140" t="s">
        <v>42</v>
      </c>
      <c r="Q10" s="141" t="s">
        <v>43</v>
      </c>
      <c r="R10" s="140" t="s">
        <v>44</v>
      </c>
      <c r="S10" s="140" t="s">
        <v>45</v>
      </c>
      <c r="T10" s="137" t="s">
        <v>46</v>
      </c>
      <c r="U10" s="137" t="s">
        <v>46</v>
      </c>
      <c r="V10" s="137" t="s">
        <v>46</v>
      </c>
      <c r="W10" s="137" t="s">
        <v>46</v>
      </c>
      <c r="X10" s="179" t="s">
        <v>46</v>
      </c>
    </row>
    <row r="11" spans="1:25" ht="189" customHeight="1" x14ac:dyDescent="0.25">
      <c r="A11" s="51">
        <v>51</v>
      </c>
      <c r="B11" s="15" t="s">
        <v>47</v>
      </c>
      <c r="C11" s="15" t="s">
        <v>26</v>
      </c>
      <c r="D11" s="12">
        <v>4</v>
      </c>
      <c r="E11" s="12">
        <v>4</v>
      </c>
      <c r="F11" s="12" t="s">
        <v>48</v>
      </c>
      <c r="G11" s="16" t="s">
        <v>28</v>
      </c>
      <c r="H11" s="93">
        <v>1437063730</v>
      </c>
      <c r="I11" s="93">
        <v>1005944611</v>
      </c>
      <c r="J11" s="194">
        <v>431119119</v>
      </c>
      <c r="K11" s="103" t="s">
        <v>168</v>
      </c>
      <c r="L11" s="103" t="s">
        <v>166</v>
      </c>
      <c r="M11" s="103" t="s">
        <v>172</v>
      </c>
      <c r="N11" s="84" t="s">
        <v>29</v>
      </c>
      <c r="O11" s="15" t="s">
        <v>49</v>
      </c>
      <c r="P11" s="15" t="s">
        <v>50</v>
      </c>
      <c r="Q11" s="164" t="s">
        <v>31</v>
      </c>
      <c r="R11" s="15" t="s">
        <v>51</v>
      </c>
      <c r="S11" s="12" t="s">
        <v>52</v>
      </c>
      <c r="T11" s="180"/>
      <c r="U11" s="41" t="s">
        <v>53</v>
      </c>
      <c r="V11" s="41"/>
      <c r="W11" s="41"/>
      <c r="X11" s="44"/>
    </row>
    <row r="12" spans="1:25" ht="189" customHeight="1" x14ac:dyDescent="0.25">
      <c r="A12" s="51">
        <v>52</v>
      </c>
      <c r="B12" s="116" t="s">
        <v>54</v>
      </c>
      <c r="C12" s="116" t="s">
        <v>26</v>
      </c>
      <c r="D12" s="119">
        <v>4</v>
      </c>
      <c r="E12" s="119">
        <v>4</v>
      </c>
      <c r="F12" s="119" t="s">
        <v>48</v>
      </c>
      <c r="G12" s="121" t="s">
        <v>28</v>
      </c>
      <c r="H12" s="195">
        <v>1030016000</v>
      </c>
      <c r="I12" s="195">
        <v>566508800</v>
      </c>
      <c r="J12" s="194">
        <v>463507200</v>
      </c>
      <c r="K12" s="103" t="s">
        <v>168</v>
      </c>
      <c r="L12" s="103" t="s">
        <v>166</v>
      </c>
      <c r="M12" s="103" t="s">
        <v>172</v>
      </c>
      <c r="N12" s="124" t="s">
        <v>29</v>
      </c>
      <c r="O12" s="116" t="s">
        <v>49</v>
      </c>
      <c r="P12" s="116" t="s">
        <v>50</v>
      </c>
      <c r="Q12" s="119" t="s">
        <v>35</v>
      </c>
      <c r="R12" s="116" t="s">
        <v>51</v>
      </c>
      <c r="S12" s="119" t="s">
        <v>52</v>
      </c>
      <c r="T12" s="128"/>
      <c r="U12" s="128" t="s">
        <v>53</v>
      </c>
      <c r="V12" s="128"/>
      <c r="W12" s="128"/>
      <c r="X12" s="132"/>
    </row>
    <row r="13" spans="1:25" ht="189" customHeight="1" x14ac:dyDescent="0.25">
      <c r="A13" s="77">
        <v>56</v>
      </c>
      <c r="B13" s="64" t="s">
        <v>55</v>
      </c>
      <c r="C13" s="165" t="s">
        <v>26</v>
      </c>
      <c r="D13" s="12">
        <v>4</v>
      </c>
      <c r="E13" s="12">
        <v>4</v>
      </c>
      <c r="F13" s="53" t="s">
        <v>56</v>
      </c>
      <c r="G13" s="53" t="s">
        <v>28</v>
      </c>
      <c r="H13" s="214" t="s">
        <v>219</v>
      </c>
      <c r="I13" s="214" t="s">
        <v>220</v>
      </c>
      <c r="J13" s="214" t="s">
        <v>221</v>
      </c>
      <c r="K13" s="103" t="s">
        <v>169</v>
      </c>
      <c r="L13" s="103" t="s">
        <v>177</v>
      </c>
      <c r="M13" s="204" t="s">
        <v>216</v>
      </c>
      <c r="N13" s="85" t="s">
        <v>29</v>
      </c>
      <c r="O13" s="18" t="s">
        <v>206</v>
      </c>
      <c r="P13" s="167" t="s">
        <v>225</v>
      </c>
      <c r="Q13" s="37" t="s">
        <v>57</v>
      </c>
      <c r="R13" s="215" t="s">
        <v>227</v>
      </c>
      <c r="S13" s="37" t="s">
        <v>58</v>
      </c>
      <c r="T13" s="17"/>
      <c r="U13" s="17"/>
      <c r="V13" s="17"/>
      <c r="W13" s="17"/>
      <c r="X13" s="181"/>
    </row>
    <row r="14" spans="1:25" ht="189" customHeight="1" x14ac:dyDescent="0.25">
      <c r="A14" s="77">
        <v>57</v>
      </c>
      <c r="B14" s="64" t="s">
        <v>59</v>
      </c>
      <c r="C14" s="165" t="s">
        <v>26</v>
      </c>
      <c r="D14" s="12">
        <v>4</v>
      </c>
      <c r="E14" s="12">
        <v>4</v>
      </c>
      <c r="F14" s="53" t="s">
        <v>56</v>
      </c>
      <c r="G14" s="53" t="s">
        <v>28</v>
      </c>
      <c r="H14" s="214" t="s">
        <v>222</v>
      </c>
      <c r="I14" s="214" t="s">
        <v>223</v>
      </c>
      <c r="J14" s="214" t="s">
        <v>224</v>
      </c>
      <c r="K14" s="103" t="s">
        <v>169</v>
      </c>
      <c r="L14" s="103" t="s">
        <v>177</v>
      </c>
      <c r="M14" s="204" t="s">
        <v>216</v>
      </c>
      <c r="N14" s="85" t="s">
        <v>29</v>
      </c>
      <c r="O14" s="18" t="s">
        <v>206</v>
      </c>
      <c r="P14" s="167" t="s">
        <v>225</v>
      </c>
      <c r="Q14" s="50" t="s">
        <v>60</v>
      </c>
      <c r="R14" s="215" t="s">
        <v>227</v>
      </c>
      <c r="S14" s="37" t="s">
        <v>58</v>
      </c>
      <c r="T14" s="17"/>
      <c r="U14" s="17"/>
      <c r="V14" s="17"/>
      <c r="W14" s="17"/>
      <c r="X14" s="181"/>
    </row>
    <row r="15" spans="1:25" ht="268.5" customHeight="1" x14ac:dyDescent="0.25">
      <c r="A15" s="115">
        <v>58</v>
      </c>
      <c r="B15" s="15" t="s">
        <v>61</v>
      </c>
      <c r="C15" s="15" t="s">
        <v>26</v>
      </c>
      <c r="D15" s="12">
        <v>4</v>
      </c>
      <c r="E15" s="12">
        <v>4</v>
      </c>
      <c r="F15" s="83" t="s">
        <v>62</v>
      </c>
      <c r="G15" s="16" t="s">
        <v>28</v>
      </c>
      <c r="H15" s="93">
        <v>2620552200</v>
      </c>
      <c r="I15" s="93">
        <v>2227469370</v>
      </c>
      <c r="J15" s="94">
        <v>393082830</v>
      </c>
      <c r="K15" s="103" t="s">
        <v>177</v>
      </c>
      <c r="L15" s="103" t="s">
        <v>178</v>
      </c>
      <c r="M15" s="106" t="s">
        <v>81</v>
      </c>
      <c r="N15" s="84" t="s">
        <v>29</v>
      </c>
      <c r="O15" s="15" t="s">
        <v>193</v>
      </c>
      <c r="P15" s="37" t="s">
        <v>64</v>
      </c>
      <c r="Q15" s="37" t="s">
        <v>31</v>
      </c>
      <c r="R15" s="37" t="s">
        <v>195</v>
      </c>
      <c r="S15" s="37" t="s">
        <v>65</v>
      </c>
      <c r="T15" s="17"/>
      <c r="U15" s="17"/>
      <c r="V15" s="17"/>
      <c r="W15" s="17"/>
      <c r="X15" s="17"/>
    </row>
    <row r="16" spans="1:25" ht="258" customHeight="1" x14ac:dyDescent="0.25">
      <c r="A16" s="114">
        <v>59</v>
      </c>
      <c r="B16" s="118" t="s">
        <v>66</v>
      </c>
      <c r="C16" s="118" t="s">
        <v>26</v>
      </c>
      <c r="D16" s="120">
        <v>4</v>
      </c>
      <c r="E16" s="120">
        <v>4</v>
      </c>
      <c r="F16" s="120" t="s">
        <v>62</v>
      </c>
      <c r="G16" s="123" t="s">
        <v>28</v>
      </c>
      <c r="H16" s="161">
        <v>1897800000</v>
      </c>
      <c r="I16" s="161">
        <v>1328460000</v>
      </c>
      <c r="J16" s="162">
        <v>569340000</v>
      </c>
      <c r="K16" s="103" t="s">
        <v>177</v>
      </c>
      <c r="L16" s="103" t="s">
        <v>178</v>
      </c>
      <c r="M16" s="106" t="s">
        <v>81</v>
      </c>
      <c r="N16" s="125" t="s">
        <v>29</v>
      </c>
      <c r="O16" s="15" t="s">
        <v>193</v>
      </c>
      <c r="P16" s="118" t="s">
        <v>64</v>
      </c>
      <c r="Q16" s="174" t="s">
        <v>194</v>
      </c>
      <c r="R16" s="37" t="s">
        <v>195</v>
      </c>
      <c r="S16" s="118" t="s">
        <v>65</v>
      </c>
      <c r="T16" s="129"/>
      <c r="U16" s="129"/>
      <c r="V16" s="129"/>
      <c r="W16" s="130"/>
      <c r="X16" s="41"/>
      <c r="Y16" s="135"/>
    </row>
    <row r="17" spans="1:24" ht="189" x14ac:dyDescent="0.25">
      <c r="A17" s="51">
        <v>60</v>
      </c>
      <c r="B17" s="208" t="s">
        <v>67</v>
      </c>
      <c r="C17" s="209" t="s">
        <v>39</v>
      </c>
      <c r="D17" s="209">
        <v>5</v>
      </c>
      <c r="E17" s="209">
        <v>5</v>
      </c>
      <c r="F17" s="210" t="s">
        <v>40</v>
      </c>
      <c r="G17" s="211" t="s">
        <v>28</v>
      </c>
      <c r="H17" s="213" t="s">
        <v>232</v>
      </c>
      <c r="I17" s="212" t="s">
        <v>217</v>
      </c>
      <c r="J17" s="212" t="s">
        <v>218</v>
      </c>
      <c r="K17" s="103" t="s">
        <v>162</v>
      </c>
      <c r="L17" s="103" t="s">
        <v>169</v>
      </c>
      <c r="M17" s="105" t="s">
        <v>81</v>
      </c>
      <c r="N17" s="110" t="s">
        <v>29</v>
      </c>
      <c r="O17" s="138" t="s">
        <v>68</v>
      </c>
      <c r="P17" s="138" t="s">
        <v>69</v>
      </c>
      <c r="Q17" s="139" t="s">
        <v>43</v>
      </c>
      <c r="R17" s="138" t="s">
        <v>70</v>
      </c>
      <c r="S17" s="138" t="s">
        <v>71</v>
      </c>
      <c r="T17" s="182" t="s">
        <v>46</v>
      </c>
      <c r="U17" s="171" t="s">
        <v>72</v>
      </c>
      <c r="V17" s="171" t="s">
        <v>73</v>
      </c>
      <c r="W17" s="172">
        <v>44664</v>
      </c>
      <c r="X17" s="173" t="s">
        <v>74</v>
      </c>
    </row>
    <row r="18" spans="1:24" ht="189" x14ac:dyDescent="0.25">
      <c r="A18" s="113">
        <v>61</v>
      </c>
      <c r="B18" s="81" t="s">
        <v>75</v>
      </c>
      <c r="C18" s="140" t="s">
        <v>39</v>
      </c>
      <c r="D18" s="140">
        <v>5</v>
      </c>
      <c r="E18" s="140">
        <v>5</v>
      </c>
      <c r="F18" s="175" t="s">
        <v>40</v>
      </c>
      <c r="G18" s="176" t="s">
        <v>28</v>
      </c>
      <c r="H18" s="205" t="s">
        <v>208</v>
      </c>
      <c r="I18" s="206" t="s">
        <v>209</v>
      </c>
      <c r="J18" s="206" t="s">
        <v>210</v>
      </c>
      <c r="K18" s="143" t="s">
        <v>168</v>
      </c>
      <c r="L18" s="143" t="s">
        <v>166</v>
      </c>
      <c r="M18" s="105" t="s">
        <v>81</v>
      </c>
      <c r="N18" s="110" t="s">
        <v>29</v>
      </c>
      <c r="O18" s="140" t="s">
        <v>76</v>
      </c>
      <c r="P18" s="140" t="s">
        <v>77</v>
      </c>
      <c r="Q18" s="141" t="s">
        <v>43</v>
      </c>
      <c r="R18" s="140" t="s">
        <v>78</v>
      </c>
      <c r="S18" s="140" t="s">
        <v>79</v>
      </c>
      <c r="T18" s="137" t="s">
        <v>46</v>
      </c>
      <c r="U18" s="140" t="s">
        <v>72</v>
      </c>
      <c r="V18" s="140" t="s">
        <v>73</v>
      </c>
      <c r="W18" s="172">
        <v>44664</v>
      </c>
      <c r="X18" s="140" t="s">
        <v>74</v>
      </c>
    </row>
    <row r="19" spans="1:24" ht="78.75" x14ac:dyDescent="0.25">
      <c r="A19" s="113">
        <v>62</v>
      </c>
      <c r="B19" s="142" t="s">
        <v>199</v>
      </c>
      <c r="C19" s="15" t="s">
        <v>80</v>
      </c>
      <c r="D19" s="12">
        <v>4</v>
      </c>
      <c r="E19" s="12">
        <v>4</v>
      </c>
      <c r="F19" s="12" t="s">
        <v>48</v>
      </c>
      <c r="G19" s="16" t="s">
        <v>28</v>
      </c>
      <c r="H19" s="93">
        <v>2483706566.3424816</v>
      </c>
      <c r="I19" s="94">
        <v>1961331725.085664</v>
      </c>
      <c r="J19" s="94">
        <v>522374841.25681758</v>
      </c>
      <c r="K19" s="103" t="s">
        <v>166</v>
      </c>
      <c r="L19" s="103" t="s">
        <v>174</v>
      </c>
      <c r="M19" s="103" t="s">
        <v>81</v>
      </c>
      <c r="N19" s="84" t="s">
        <v>29</v>
      </c>
      <c r="O19" s="15" t="s">
        <v>49</v>
      </c>
      <c r="P19" s="15" t="s">
        <v>50</v>
      </c>
      <c r="Q19" s="166" t="s">
        <v>82</v>
      </c>
      <c r="R19" s="15" t="s">
        <v>51</v>
      </c>
      <c r="S19" s="12" t="s">
        <v>52</v>
      </c>
      <c r="T19" s="41"/>
      <c r="U19" s="41" t="s">
        <v>53</v>
      </c>
      <c r="V19" s="41"/>
      <c r="W19" s="41"/>
      <c r="X19" s="41"/>
    </row>
    <row r="20" spans="1:24" ht="78.75" x14ac:dyDescent="0.25">
      <c r="A20" s="27">
        <v>63</v>
      </c>
      <c r="B20" s="117" t="s">
        <v>83</v>
      </c>
      <c r="C20" s="136" t="s">
        <v>26</v>
      </c>
      <c r="D20" s="136">
        <v>2</v>
      </c>
      <c r="E20" s="136">
        <v>2</v>
      </c>
      <c r="F20" s="50" t="s">
        <v>84</v>
      </c>
      <c r="G20" s="122" t="s">
        <v>28</v>
      </c>
      <c r="H20" s="196">
        <v>2212734540</v>
      </c>
      <c r="I20" s="196">
        <v>1880824359</v>
      </c>
      <c r="J20" s="197">
        <v>331910181</v>
      </c>
      <c r="K20" s="107" t="s">
        <v>169</v>
      </c>
      <c r="L20" s="198" t="s">
        <v>182</v>
      </c>
      <c r="M20" s="107" t="s">
        <v>172</v>
      </c>
      <c r="N20" s="163" t="s">
        <v>29</v>
      </c>
      <c r="O20" s="126" t="s">
        <v>85</v>
      </c>
      <c r="P20" s="122" t="s">
        <v>86</v>
      </c>
      <c r="Q20" s="126" t="s">
        <v>31</v>
      </c>
      <c r="R20" s="126" t="s">
        <v>87</v>
      </c>
      <c r="S20" s="126" t="s">
        <v>88</v>
      </c>
      <c r="T20" s="183" t="s">
        <v>46</v>
      </c>
      <c r="U20" s="184" t="s">
        <v>46</v>
      </c>
      <c r="V20" s="185" t="s">
        <v>46</v>
      </c>
      <c r="W20" s="185" t="s">
        <v>46</v>
      </c>
      <c r="X20" s="184" t="s">
        <v>46</v>
      </c>
    </row>
    <row r="21" spans="1:24" ht="78.75" x14ac:dyDescent="0.25">
      <c r="A21" s="27">
        <v>64</v>
      </c>
      <c r="B21" s="72" t="s">
        <v>89</v>
      </c>
      <c r="C21" s="56" t="s">
        <v>26</v>
      </c>
      <c r="D21" s="72">
        <v>2</v>
      </c>
      <c r="E21" s="72">
        <v>2</v>
      </c>
      <c r="F21" s="50" t="s">
        <v>84</v>
      </c>
      <c r="G21" s="58" t="s">
        <v>28</v>
      </c>
      <c r="H21" s="93" t="s">
        <v>203</v>
      </c>
      <c r="I21" s="93">
        <v>1898190626</v>
      </c>
      <c r="J21" s="199">
        <v>812224554</v>
      </c>
      <c r="K21" s="107" t="s">
        <v>169</v>
      </c>
      <c r="L21" s="198" t="s">
        <v>182</v>
      </c>
      <c r="M21" s="107" t="s">
        <v>172</v>
      </c>
      <c r="N21" s="87" t="s">
        <v>29</v>
      </c>
      <c r="O21" s="73" t="s">
        <v>85</v>
      </c>
      <c r="P21" s="73" t="s">
        <v>86</v>
      </c>
      <c r="Q21" s="74" t="s">
        <v>35</v>
      </c>
      <c r="R21" s="73" t="s">
        <v>87</v>
      </c>
      <c r="S21" s="74" t="s">
        <v>88</v>
      </c>
      <c r="T21" s="58" t="s">
        <v>46</v>
      </c>
      <c r="U21" s="58" t="s">
        <v>46</v>
      </c>
      <c r="V21" s="58" t="s">
        <v>46</v>
      </c>
      <c r="W21" s="58" t="s">
        <v>46</v>
      </c>
      <c r="X21" s="75" t="s">
        <v>46</v>
      </c>
    </row>
    <row r="22" spans="1:24" ht="110.25" x14ac:dyDescent="0.25">
      <c r="A22" s="27">
        <v>65</v>
      </c>
      <c r="B22" s="72" t="s">
        <v>90</v>
      </c>
      <c r="C22" s="56" t="s">
        <v>26</v>
      </c>
      <c r="D22" s="72">
        <v>2</v>
      </c>
      <c r="E22" s="72">
        <v>2</v>
      </c>
      <c r="F22" s="50" t="s">
        <v>84</v>
      </c>
      <c r="G22" s="58" t="s">
        <v>28</v>
      </c>
      <c r="H22" s="82">
        <v>6345674870</v>
      </c>
      <c r="I22" s="82">
        <v>2538269948</v>
      </c>
      <c r="J22" s="86">
        <v>3807404922</v>
      </c>
      <c r="K22" s="107" t="s">
        <v>169</v>
      </c>
      <c r="L22" s="198" t="s">
        <v>182</v>
      </c>
      <c r="M22" s="207" t="s">
        <v>231</v>
      </c>
      <c r="N22" s="87" t="s">
        <v>29</v>
      </c>
      <c r="O22" s="73" t="s">
        <v>91</v>
      </c>
      <c r="P22" s="73" t="s">
        <v>86</v>
      </c>
      <c r="Q22" s="72" t="s">
        <v>92</v>
      </c>
      <c r="R22" s="73" t="s">
        <v>87</v>
      </c>
      <c r="S22" s="74" t="s">
        <v>88</v>
      </c>
      <c r="T22" s="58" t="s">
        <v>46</v>
      </c>
      <c r="U22" s="58" t="s">
        <v>46</v>
      </c>
      <c r="V22" s="58" t="s">
        <v>46</v>
      </c>
      <c r="W22" s="58" t="s">
        <v>46</v>
      </c>
      <c r="X22" s="75" t="s">
        <v>46</v>
      </c>
    </row>
    <row r="23" spans="1:24" ht="110.25" x14ac:dyDescent="0.25">
      <c r="A23" s="51">
        <v>68</v>
      </c>
      <c r="B23" s="18" t="s">
        <v>93</v>
      </c>
      <c r="C23" s="18" t="s">
        <v>26</v>
      </c>
      <c r="D23" s="49">
        <v>2</v>
      </c>
      <c r="E23" s="49">
        <v>6</v>
      </c>
      <c r="F23" s="50" t="s">
        <v>94</v>
      </c>
      <c r="G23" s="16" t="s">
        <v>28</v>
      </c>
      <c r="H23" s="160">
        <v>1030278840</v>
      </c>
      <c r="I23" s="160">
        <v>875737014</v>
      </c>
      <c r="J23" s="94">
        <v>154541826</v>
      </c>
      <c r="K23" s="103" t="s">
        <v>171</v>
      </c>
      <c r="L23" s="103" t="s">
        <v>168</v>
      </c>
      <c r="M23" s="204" t="s">
        <v>207</v>
      </c>
      <c r="N23" s="85" t="s">
        <v>29</v>
      </c>
      <c r="O23" s="18" t="s">
        <v>95</v>
      </c>
      <c r="P23" s="167" t="s">
        <v>96</v>
      </c>
      <c r="Q23" s="164" t="s">
        <v>97</v>
      </c>
      <c r="R23" s="168" t="s">
        <v>98</v>
      </c>
      <c r="S23" s="37" t="s">
        <v>99</v>
      </c>
      <c r="T23" s="17"/>
      <c r="U23" s="17"/>
      <c r="V23" s="17"/>
      <c r="W23" s="17"/>
      <c r="X23" s="54" t="s">
        <v>100</v>
      </c>
    </row>
    <row r="24" spans="1:24" ht="48" customHeight="1" x14ac:dyDescent="0.25">
      <c r="A24" s="51">
        <v>69</v>
      </c>
      <c r="B24" s="18" t="s">
        <v>101</v>
      </c>
      <c r="C24" s="18" t="s">
        <v>26</v>
      </c>
      <c r="D24" s="49">
        <v>2</v>
      </c>
      <c r="E24" s="49">
        <v>6</v>
      </c>
      <c r="F24" s="50" t="s">
        <v>94</v>
      </c>
      <c r="G24" s="16" t="s">
        <v>28</v>
      </c>
      <c r="H24" s="160">
        <v>757045680</v>
      </c>
      <c r="I24" s="160">
        <v>529931976</v>
      </c>
      <c r="J24" s="94">
        <v>227113704</v>
      </c>
      <c r="K24" s="103" t="s">
        <v>171</v>
      </c>
      <c r="L24" s="103" t="s">
        <v>168</v>
      </c>
      <c r="M24" s="103" t="s">
        <v>173</v>
      </c>
      <c r="N24" s="85" t="s">
        <v>29</v>
      </c>
      <c r="O24" s="18" t="s">
        <v>95</v>
      </c>
      <c r="P24" s="167" t="s">
        <v>96</v>
      </c>
      <c r="Q24" s="37" t="s">
        <v>102</v>
      </c>
      <c r="R24" s="168" t="s">
        <v>98</v>
      </c>
      <c r="S24" s="37" t="s">
        <v>99</v>
      </c>
      <c r="T24" s="17"/>
      <c r="U24" s="17"/>
      <c r="V24" s="17"/>
      <c r="W24" s="17"/>
      <c r="X24" s="54" t="s">
        <v>100</v>
      </c>
    </row>
    <row r="25" spans="1:24" ht="165" customHeight="1" x14ac:dyDescent="0.25">
      <c r="A25" s="78">
        <v>70</v>
      </c>
      <c r="B25" s="142" t="s">
        <v>200</v>
      </c>
      <c r="C25" s="142" t="s">
        <v>39</v>
      </c>
      <c r="D25" s="49">
        <v>5</v>
      </c>
      <c r="E25" s="49">
        <v>5</v>
      </c>
      <c r="F25" s="50" t="s">
        <v>40</v>
      </c>
      <c r="G25" s="16" t="s">
        <v>28</v>
      </c>
      <c r="H25" s="90">
        <f>Tabulka3[[#This Row],[z toho příspěvek Evropské unie
(CZK)]]+Tabulka3[[#This Row],[z toho národní veřejné zdroje
(CZK)]]</f>
        <v>637783096.63</v>
      </c>
      <c r="I25" s="90">
        <v>597647954</v>
      </c>
      <c r="J25" s="90">
        <v>40135142.630000003</v>
      </c>
      <c r="K25" s="103" t="s">
        <v>166</v>
      </c>
      <c r="L25" s="103" t="s">
        <v>174</v>
      </c>
      <c r="M25" s="108" t="s">
        <v>81</v>
      </c>
      <c r="N25" s="88" t="s">
        <v>29</v>
      </c>
      <c r="O25" s="169" t="s">
        <v>103</v>
      </c>
      <c r="P25" s="117" t="s">
        <v>184</v>
      </c>
      <c r="Q25" s="31" t="s">
        <v>43</v>
      </c>
      <c r="R25" s="6" t="s">
        <v>104</v>
      </c>
      <c r="S25" s="7" t="s">
        <v>185</v>
      </c>
      <c r="T25" s="7"/>
      <c r="U25" s="7"/>
      <c r="V25" s="7"/>
      <c r="W25" s="7"/>
      <c r="X25" s="133"/>
    </row>
    <row r="26" spans="1:24" ht="242.45" customHeight="1" x14ac:dyDescent="0.25">
      <c r="A26" s="27">
        <v>71</v>
      </c>
      <c r="B26" s="2" t="s">
        <v>106</v>
      </c>
      <c r="C26" s="3" t="s">
        <v>26</v>
      </c>
      <c r="D26" s="12">
        <v>4</v>
      </c>
      <c r="E26" s="7">
        <v>4</v>
      </c>
      <c r="F26" s="11" t="s">
        <v>56</v>
      </c>
      <c r="G26" s="8" t="s">
        <v>28</v>
      </c>
      <c r="H26" s="89">
        <v>211776460</v>
      </c>
      <c r="I26" s="89">
        <v>180009991</v>
      </c>
      <c r="J26" s="90">
        <v>31766469</v>
      </c>
      <c r="K26" s="103" t="s">
        <v>162</v>
      </c>
      <c r="L26" s="103" t="s">
        <v>169</v>
      </c>
      <c r="M26" s="103" t="s">
        <v>196</v>
      </c>
      <c r="N26" s="91" t="s">
        <v>29</v>
      </c>
      <c r="O26" s="5" t="s">
        <v>205</v>
      </c>
      <c r="P26" s="6" t="s">
        <v>226</v>
      </c>
      <c r="Q26" s="7" t="s">
        <v>57</v>
      </c>
      <c r="R26" s="216" t="s">
        <v>228</v>
      </c>
      <c r="S26" s="9" t="s">
        <v>58</v>
      </c>
      <c r="T26" s="14"/>
      <c r="U26" s="14"/>
      <c r="V26" s="14"/>
      <c r="W26" s="14"/>
      <c r="X26" s="26"/>
    </row>
    <row r="27" spans="1:24" ht="236.25" x14ac:dyDescent="0.25">
      <c r="A27" s="32">
        <v>72</v>
      </c>
      <c r="B27" s="2" t="s">
        <v>107</v>
      </c>
      <c r="C27" s="3" t="s">
        <v>26</v>
      </c>
      <c r="D27" s="12">
        <v>4</v>
      </c>
      <c r="E27" s="7">
        <v>4</v>
      </c>
      <c r="F27" s="13" t="s">
        <v>56</v>
      </c>
      <c r="G27" s="8" t="s">
        <v>28</v>
      </c>
      <c r="H27" s="89">
        <v>143499530</v>
      </c>
      <c r="I27" s="92">
        <v>100449671</v>
      </c>
      <c r="J27" s="90">
        <v>43049859</v>
      </c>
      <c r="K27" s="103" t="s">
        <v>162</v>
      </c>
      <c r="L27" s="103" t="s">
        <v>169</v>
      </c>
      <c r="M27" s="103" t="s">
        <v>196</v>
      </c>
      <c r="N27" s="91" t="s">
        <v>29</v>
      </c>
      <c r="O27" s="5" t="s">
        <v>205</v>
      </c>
      <c r="P27" s="6" t="s">
        <v>226</v>
      </c>
      <c r="Q27" s="31" t="s">
        <v>60</v>
      </c>
      <c r="R27" s="216" t="s">
        <v>228</v>
      </c>
      <c r="S27" s="9" t="s">
        <v>58</v>
      </c>
      <c r="T27" s="14"/>
      <c r="U27" s="14"/>
      <c r="V27" s="14"/>
      <c r="W27" s="14"/>
      <c r="X27" s="26"/>
    </row>
    <row r="28" spans="1:24" ht="189" x14ac:dyDescent="0.25">
      <c r="A28" s="27">
        <v>73</v>
      </c>
      <c r="B28" s="15" t="s">
        <v>108</v>
      </c>
      <c r="C28" s="12" t="s">
        <v>39</v>
      </c>
      <c r="D28" s="12">
        <v>5</v>
      </c>
      <c r="E28" s="12">
        <v>5</v>
      </c>
      <c r="F28" s="13" t="s">
        <v>40</v>
      </c>
      <c r="G28" s="16" t="s">
        <v>28</v>
      </c>
      <c r="H28" s="93">
        <v>895134170.18421054</v>
      </c>
      <c r="I28" s="94">
        <v>796863938.1500001</v>
      </c>
      <c r="J28" s="90">
        <v>98270232.034210443</v>
      </c>
      <c r="K28" s="103" t="s">
        <v>168</v>
      </c>
      <c r="L28" s="103" t="s">
        <v>166</v>
      </c>
      <c r="M28" s="105" t="s">
        <v>81</v>
      </c>
      <c r="N28" s="84" t="s">
        <v>29</v>
      </c>
      <c r="O28" s="15" t="s">
        <v>109</v>
      </c>
      <c r="P28" s="15" t="s">
        <v>110</v>
      </c>
      <c r="Q28" s="28" t="s">
        <v>43</v>
      </c>
      <c r="R28" s="15" t="s">
        <v>111</v>
      </c>
      <c r="S28" s="37" t="s">
        <v>88</v>
      </c>
      <c r="T28" s="38"/>
      <c r="U28" s="38"/>
      <c r="V28" s="38"/>
      <c r="W28" s="38"/>
      <c r="X28" s="186"/>
    </row>
    <row r="29" spans="1:24" ht="110.25" x14ac:dyDescent="0.25">
      <c r="A29" s="32">
        <v>74</v>
      </c>
      <c r="B29" s="6" t="s">
        <v>112</v>
      </c>
      <c r="C29" s="6" t="s">
        <v>80</v>
      </c>
      <c r="D29" s="7">
        <v>2</v>
      </c>
      <c r="E29" s="7">
        <v>6</v>
      </c>
      <c r="F29" s="11" t="s">
        <v>94</v>
      </c>
      <c r="G29" s="8" t="s">
        <v>28</v>
      </c>
      <c r="H29" s="89">
        <v>2181662766.7855263</v>
      </c>
      <c r="I29" s="89">
        <v>1684078077.780236</v>
      </c>
      <c r="J29" s="95">
        <v>497584689.00529027</v>
      </c>
      <c r="K29" s="103" t="s">
        <v>168</v>
      </c>
      <c r="L29" s="103" t="s">
        <v>166</v>
      </c>
      <c r="M29" s="109" t="s">
        <v>81</v>
      </c>
      <c r="N29" s="91" t="s">
        <v>29</v>
      </c>
      <c r="O29" s="193" t="s">
        <v>95</v>
      </c>
      <c r="P29" s="193" t="s">
        <v>96</v>
      </c>
      <c r="Q29" s="7" t="s">
        <v>82</v>
      </c>
      <c r="R29" s="29" t="s">
        <v>98</v>
      </c>
      <c r="S29" s="29" t="s">
        <v>99</v>
      </c>
      <c r="T29" s="39"/>
      <c r="U29" s="39"/>
      <c r="V29" s="39"/>
      <c r="W29" s="39"/>
      <c r="X29" s="29" t="s">
        <v>100</v>
      </c>
    </row>
    <row r="30" spans="1:24" ht="60" x14ac:dyDescent="0.25">
      <c r="A30" s="27">
        <v>75</v>
      </c>
      <c r="B30" s="12" t="s">
        <v>113</v>
      </c>
      <c r="C30" s="41" t="s">
        <v>26</v>
      </c>
      <c r="D30" s="12">
        <v>1</v>
      </c>
      <c r="E30" s="12">
        <v>1</v>
      </c>
      <c r="F30" s="12" t="s">
        <v>27</v>
      </c>
      <c r="G30" s="41" t="s">
        <v>28</v>
      </c>
      <c r="H30" s="89">
        <v>117647058.82352942</v>
      </c>
      <c r="I30" s="89">
        <v>100000000</v>
      </c>
      <c r="J30" s="90">
        <v>17647058.823529422</v>
      </c>
      <c r="K30" s="104" t="s">
        <v>114</v>
      </c>
      <c r="L30" s="104" t="s">
        <v>162</v>
      </c>
      <c r="M30" s="104" t="s">
        <v>63</v>
      </c>
      <c r="N30" s="91" t="s">
        <v>29</v>
      </c>
      <c r="O30" s="193" t="s">
        <v>158</v>
      </c>
      <c r="P30" s="193" t="s">
        <v>115</v>
      </c>
      <c r="Q30" s="10" t="s">
        <v>31</v>
      </c>
      <c r="R30" s="29" t="s">
        <v>116</v>
      </c>
      <c r="S30" s="29" t="s">
        <v>117</v>
      </c>
      <c r="T30" s="39"/>
      <c r="U30" s="29"/>
      <c r="V30" s="29"/>
      <c r="W30" s="29"/>
      <c r="X30" s="40"/>
    </row>
    <row r="31" spans="1:24" ht="60" x14ac:dyDescent="0.25">
      <c r="A31" s="32">
        <v>76</v>
      </c>
      <c r="B31" s="12" t="s">
        <v>118</v>
      </c>
      <c r="C31" s="41" t="s">
        <v>26</v>
      </c>
      <c r="D31" s="12">
        <v>1</v>
      </c>
      <c r="E31" s="12">
        <v>1</v>
      </c>
      <c r="F31" s="12" t="s">
        <v>27</v>
      </c>
      <c r="G31" s="41" t="s">
        <v>28</v>
      </c>
      <c r="H31" s="89">
        <v>714285714.28571427</v>
      </c>
      <c r="I31" s="89">
        <v>500000000</v>
      </c>
      <c r="J31" s="90">
        <v>214285714.28571427</v>
      </c>
      <c r="K31" s="104" t="s">
        <v>114</v>
      </c>
      <c r="L31" s="104" t="s">
        <v>162</v>
      </c>
      <c r="M31" s="104" t="s">
        <v>63</v>
      </c>
      <c r="N31" s="91" t="s">
        <v>29</v>
      </c>
      <c r="O31" s="193" t="s">
        <v>158</v>
      </c>
      <c r="P31" s="193" t="s">
        <v>115</v>
      </c>
      <c r="Q31" s="7" t="s">
        <v>35</v>
      </c>
      <c r="R31" s="29" t="s">
        <v>32</v>
      </c>
      <c r="S31" s="29" t="s">
        <v>117</v>
      </c>
      <c r="T31" s="112"/>
      <c r="U31" s="29"/>
      <c r="V31" s="29"/>
      <c r="W31" s="29"/>
      <c r="X31" s="40"/>
    </row>
    <row r="32" spans="1:24" ht="78.75" x14ac:dyDescent="0.25">
      <c r="A32" s="27">
        <v>77</v>
      </c>
      <c r="B32" s="2" t="s">
        <v>119</v>
      </c>
      <c r="C32" s="3" t="s">
        <v>80</v>
      </c>
      <c r="D32" s="7">
        <v>2</v>
      </c>
      <c r="E32" s="1">
        <v>2</v>
      </c>
      <c r="F32" s="1" t="s">
        <v>84</v>
      </c>
      <c r="G32" s="8" t="s">
        <v>28</v>
      </c>
      <c r="H32" s="89">
        <v>5883710377.1731892</v>
      </c>
      <c r="I32" s="89">
        <v>4541679586.3087502</v>
      </c>
      <c r="J32" s="90">
        <v>1342030790.864439</v>
      </c>
      <c r="K32" s="103" t="s">
        <v>171</v>
      </c>
      <c r="L32" s="103" t="s">
        <v>168</v>
      </c>
      <c r="M32" s="104" t="s">
        <v>81</v>
      </c>
      <c r="N32" s="91" t="s">
        <v>29</v>
      </c>
      <c r="O32" s="5" t="s">
        <v>120</v>
      </c>
      <c r="P32" s="5" t="s">
        <v>86</v>
      </c>
      <c r="Q32" s="31" t="s">
        <v>82</v>
      </c>
      <c r="R32" s="5" t="s">
        <v>87</v>
      </c>
      <c r="S32" s="37" t="s">
        <v>88</v>
      </c>
      <c r="T32" s="9"/>
      <c r="U32" s="9"/>
      <c r="V32" s="9"/>
      <c r="W32" s="42"/>
      <c r="X32" s="43"/>
    </row>
    <row r="33" spans="1:25" ht="204.75" x14ac:dyDescent="0.25">
      <c r="A33" s="32">
        <v>78</v>
      </c>
      <c r="B33" s="12" t="s">
        <v>121</v>
      </c>
      <c r="C33" s="41" t="s">
        <v>26</v>
      </c>
      <c r="D33" s="12">
        <v>1</v>
      </c>
      <c r="E33" s="12">
        <v>1</v>
      </c>
      <c r="F33" s="13" t="s">
        <v>27</v>
      </c>
      <c r="G33" s="41" t="s">
        <v>28</v>
      </c>
      <c r="H33" s="89">
        <v>471854740.00000006</v>
      </c>
      <c r="I33" s="90">
        <v>401076529</v>
      </c>
      <c r="J33" s="90">
        <v>70778211.00000006</v>
      </c>
      <c r="K33" s="103" t="s">
        <v>177</v>
      </c>
      <c r="L33" s="103" t="s">
        <v>178</v>
      </c>
      <c r="M33" s="204" t="s">
        <v>230</v>
      </c>
      <c r="N33" s="91" t="s">
        <v>29</v>
      </c>
      <c r="O33" s="193" t="s">
        <v>197</v>
      </c>
      <c r="P33" s="193" t="s">
        <v>122</v>
      </c>
      <c r="Q33" s="10" t="s">
        <v>31</v>
      </c>
      <c r="R33" s="29" t="s">
        <v>32</v>
      </c>
      <c r="S33" s="29" t="s">
        <v>52</v>
      </c>
      <c r="T33" s="39"/>
      <c r="U33" s="188" t="s">
        <v>186</v>
      </c>
      <c r="V33" s="29"/>
      <c r="W33" s="29"/>
      <c r="X33" s="187" t="s">
        <v>187</v>
      </c>
    </row>
    <row r="34" spans="1:25" ht="204.75" x14ac:dyDescent="0.25">
      <c r="A34" s="27">
        <v>79</v>
      </c>
      <c r="B34" s="6" t="s">
        <v>123</v>
      </c>
      <c r="C34" s="6" t="s">
        <v>26</v>
      </c>
      <c r="D34" s="7">
        <v>1</v>
      </c>
      <c r="E34" s="7">
        <v>1</v>
      </c>
      <c r="F34" s="11" t="s">
        <v>27</v>
      </c>
      <c r="G34" s="8" t="s">
        <v>28</v>
      </c>
      <c r="H34" s="89">
        <v>1635184360</v>
      </c>
      <c r="I34" s="90">
        <v>1144629052</v>
      </c>
      <c r="J34" s="90">
        <v>490555308</v>
      </c>
      <c r="K34" s="103" t="s">
        <v>177</v>
      </c>
      <c r="L34" s="103" t="s">
        <v>178</v>
      </c>
      <c r="M34" s="204" t="s">
        <v>230</v>
      </c>
      <c r="N34" s="91" t="s">
        <v>29</v>
      </c>
      <c r="O34" s="193" t="s">
        <v>197</v>
      </c>
      <c r="P34" s="193" t="s">
        <v>122</v>
      </c>
      <c r="Q34" s="7" t="s">
        <v>35</v>
      </c>
      <c r="R34" s="29" t="s">
        <v>32</v>
      </c>
      <c r="S34" s="29" t="s">
        <v>52</v>
      </c>
      <c r="T34" s="39"/>
      <c r="U34" s="188" t="s">
        <v>186</v>
      </c>
      <c r="V34" s="29"/>
      <c r="W34" s="29"/>
      <c r="X34" s="188" t="s">
        <v>187</v>
      </c>
    </row>
    <row r="35" spans="1:25" ht="78.75" x14ac:dyDescent="0.25">
      <c r="A35" s="32">
        <v>80</v>
      </c>
      <c r="B35" s="6" t="s">
        <v>124</v>
      </c>
      <c r="C35" s="6" t="s">
        <v>26</v>
      </c>
      <c r="D35" s="7">
        <v>1</v>
      </c>
      <c r="E35" s="7">
        <v>1</v>
      </c>
      <c r="F35" s="11" t="s">
        <v>27</v>
      </c>
      <c r="G35" s="8" t="s">
        <v>28</v>
      </c>
      <c r="H35" s="89">
        <v>1338367642.0017724</v>
      </c>
      <c r="I35" s="90">
        <v>883476556</v>
      </c>
      <c r="J35" s="90">
        <v>454891086.0017724</v>
      </c>
      <c r="K35" s="103" t="s">
        <v>177</v>
      </c>
      <c r="L35" s="103" t="s">
        <v>178</v>
      </c>
      <c r="M35" s="204" t="s">
        <v>230</v>
      </c>
      <c r="N35" s="91" t="s">
        <v>29</v>
      </c>
      <c r="O35" s="217" t="s">
        <v>229</v>
      </c>
      <c r="P35" s="193" t="s">
        <v>122</v>
      </c>
      <c r="Q35" s="29" t="s">
        <v>37</v>
      </c>
      <c r="R35" s="29" t="s">
        <v>32</v>
      </c>
      <c r="S35" s="29" t="s">
        <v>52</v>
      </c>
      <c r="T35" s="39"/>
      <c r="U35" s="29" t="s">
        <v>186</v>
      </c>
      <c r="V35" s="170"/>
      <c r="W35" s="170"/>
      <c r="X35" s="40" t="s">
        <v>187</v>
      </c>
    </row>
    <row r="36" spans="1:25" s="30" customFormat="1" ht="189" x14ac:dyDescent="0.25">
      <c r="A36" s="111">
        <v>86</v>
      </c>
      <c r="B36" s="15" t="s">
        <v>130</v>
      </c>
      <c r="C36" s="12" t="s">
        <v>39</v>
      </c>
      <c r="D36" s="12">
        <v>5</v>
      </c>
      <c r="E36" s="12">
        <v>5</v>
      </c>
      <c r="F36" s="13" t="s">
        <v>40</v>
      </c>
      <c r="G36" s="16" t="s">
        <v>28</v>
      </c>
      <c r="H36" s="93">
        <v>447567085.08999997</v>
      </c>
      <c r="I36" s="94">
        <v>398431969.10000002</v>
      </c>
      <c r="J36" s="94">
        <v>49135116.020000003</v>
      </c>
      <c r="K36" s="103" t="s">
        <v>176</v>
      </c>
      <c r="L36" s="103" t="s">
        <v>176</v>
      </c>
      <c r="M36" s="105" t="s">
        <v>81</v>
      </c>
      <c r="N36" s="84" t="s">
        <v>29</v>
      </c>
      <c r="O36" s="15" t="s">
        <v>131</v>
      </c>
      <c r="P36" s="15" t="s">
        <v>126</v>
      </c>
      <c r="Q36" s="28" t="s">
        <v>43</v>
      </c>
      <c r="R36" s="15" t="s">
        <v>104</v>
      </c>
      <c r="S36" s="14" t="s">
        <v>105</v>
      </c>
      <c r="T36" s="7"/>
      <c r="U36" s="7"/>
      <c r="V36" s="7"/>
      <c r="W36" s="7"/>
      <c r="X36" s="189"/>
    </row>
    <row r="37" spans="1:25" ht="189" x14ac:dyDescent="0.25">
      <c r="A37" s="27">
        <v>87</v>
      </c>
      <c r="B37" s="2" t="s">
        <v>132</v>
      </c>
      <c r="C37" s="15" t="s">
        <v>26</v>
      </c>
      <c r="D37" s="7">
        <v>4</v>
      </c>
      <c r="E37" s="7">
        <v>4</v>
      </c>
      <c r="F37" s="11" t="s">
        <v>133</v>
      </c>
      <c r="G37" s="8" t="s">
        <v>28</v>
      </c>
      <c r="H37" s="89">
        <v>294424760</v>
      </c>
      <c r="I37" s="89">
        <v>250261046</v>
      </c>
      <c r="J37" s="92">
        <v>44163714</v>
      </c>
      <c r="K37" s="103" t="s">
        <v>177</v>
      </c>
      <c r="L37" s="103" t="s">
        <v>173</v>
      </c>
      <c r="M37" s="107" t="s">
        <v>170</v>
      </c>
      <c r="N37" s="91" t="s">
        <v>29</v>
      </c>
      <c r="O37" s="5" t="s">
        <v>188</v>
      </c>
      <c r="P37" s="6" t="s">
        <v>135</v>
      </c>
      <c r="Q37" s="10" t="s">
        <v>31</v>
      </c>
      <c r="R37" s="5" t="s">
        <v>136</v>
      </c>
      <c r="S37" s="9" t="s">
        <v>45</v>
      </c>
      <c r="T37" s="39"/>
      <c r="U37" s="39"/>
      <c r="V37" s="39"/>
      <c r="W37" s="39"/>
      <c r="X37" s="190"/>
    </row>
    <row r="38" spans="1:25" ht="258.75" customHeight="1" x14ac:dyDescent="0.25">
      <c r="A38" s="32">
        <v>88</v>
      </c>
      <c r="B38" s="2" t="s">
        <v>137</v>
      </c>
      <c r="C38" s="15" t="s">
        <v>26</v>
      </c>
      <c r="D38" s="7">
        <v>4</v>
      </c>
      <c r="E38" s="7">
        <v>4</v>
      </c>
      <c r="F38" s="11" t="s">
        <v>133</v>
      </c>
      <c r="G38" s="8" t="s">
        <v>28</v>
      </c>
      <c r="H38" s="89">
        <v>215608179.99999997</v>
      </c>
      <c r="I38" s="89">
        <v>150925726</v>
      </c>
      <c r="J38" s="92">
        <v>64682453.99999997</v>
      </c>
      <c r="K38" s="103" t="s">
        <v>177</v>
      </c>
      <c r="L38" s="103" t="s">
        <v>173</v>
      </c>
      <c r="M38" s="107" t="s">
        <v>170</v>
      </c>
      <c r="N38" s="91" t="s">
        <v>29</v>
      </c>
      <c r="O38" s="5" t="s">
        <v>188</v>
      </c>
      <c r="P38" s="6" t="s">
        <v>135</v>
      </c>
      <c r="Q38" s="7" t="s">
        <v>35</v>
      </c>
      <c r="R38" s="5" t="s">
        <v>136</v>
      </c>
      <c r="S38" s="9" t="s">
        <v>45</v>
      </c>
      <c r="T38" s="39"/>
      <c r="U38" s="39"/>
      <c r="V38" s="39"/>
      <c r="W38" s="39"/>
      <c r="X38" s="39"/>
    </row>
    <row r="39" spans="1:25" ht="106.5" customHeight="1" x14ac:dyDescent="0.25">
      <c r="A39" s="32">
        <v>90</v>
      </c>
      <c r="B39" s="144" t="s">
        <v>201</v>
      </c>
      <c r="C39" s="6" t="s">
        <v>80</v>
      </c>
      <c r="D39" s="7">
        <v>4</v>
      </c>
      <c r="E39" s="7">
        <v>4</v>
      </c>
      <c r="F39" s="7" t="s">
        <v>48</v>
      </c>
      <c r="G39" s="8" t="s">
        <v>28</v>
      </c>
      <c r="H39" s="89">
        <v>597299025.8445133</v>
      </c>
      <c r="I39" s="92">
        <v>469230315.28046906</v>
      </c>
      <c r="J39" s="95">
        <v>128068710.56404424</v>
      </c>
      <c r="K39" s="103" t="s">
        <v>174</v>
      </c>
      <c r="L39" s="103" t="s">
        <v>176</v>
      </c>
      <c r="M39" s="109" t="s">
        <v>81</v>
      </c>
      <c r="N39" s="91" t="s">
        <v>29</v>
      </c>
      <c r="O39" s="6" t="s">
        <v>125</v>
      </c>
      <c r="P39" s="6" t="s">
        <v>126</v>
      </c>
      <c r="Q39" s="79" t="s">
        <v>82</v>
      </c>
      <c r="R39" s="6" t="s">
        <v>127</v>
      </c>
      <c r="S39" s="14" t="s">
        <v>105</v>
      </c>
      <c r="T39" s="14"/>
      <c r="U39" s="14"/>
      <c r="V39" s="14"/>
      <c r="W39" s="14"/>
      <c r="X39" s="6" t="s">
        <v>128</v>
      </c>
    </row>
    <row r="40" spans="1:25" ht="220.5" x14ac:dyDescent="0.25">
      <c r="A40" s="32">
        <v>94</v>
      </c>
      <c r="B40" s="2" t="s">
        <v>138</v>
      </c>
      <c r="C40" s="3" t="s">
        <v>80</v>
      </c>
      <c r="D40" s="7">
        <v>4</v>
      </c>
      <c r="E40" s="7">
        <v>4</v>
      </c>
      <c r="F40" s="13" t="s">
        <v>133</v>
      </c>
      <c r="G40" s="8" t="s">
        <v>28</v>
      </c>
      <c r="H40" s="89">
        <v>381178446.69941145</v>
      </c>
      <c r="I40" s="92">
        <v>302347527.75579202</v>
      </c>
      <c r="J40" s="92">
        <v>78830918.94361943</v>
      </c>
      <c r="K40" s="103" t="s">
        <v>166</v>
      </c>
      <c r="L40" s="103" t="s">
        <v>174</v>
      </c>
      <c r="M40" s="105" t="s">
        <v>81</v>
      </c>
      <c r="N40" s="91" t="s">
        <v>29</v>
      </c>
      <c r="O40" s="5" t="s">
        <v>134</v>
      </c>
      <c r="P40" s="6" t="s">
        <v>135</v>
      </c>
      <c r="Q40" s="31" t="s">
        <v>82</v>
      </c>
      <c r="R40" s="5" t="s">
        <v>136</v>
      </c>
      <c r="S40" s="9" t="s">
        <v>45</v>
      </c>
      <c r="T40" s="17"/>
      <c r="U40" s="37"/>
      <c r="V40" s="37"/>
      <c r="W40" s="37"/>
      <c r="X40" s="37"/>
    </row>
    <row r="41" spans="1:25" ht="220.5" x14ac:dyDescent="0.25">
      <c r="A41" s="27">
        <v>95</v>
      </c>
      <c r="B41" s="4" t="s">
        <v>139</v>
      </c>
      <c r="C41" s="15" t="s">
        <v>26</v>
      </c>
      <c r="D41" s="1">
        <v>4</v>
      </c>
      <c r="E41" s="7">
        <v>4</v>
      </c>
      <c r="F41" s="11" t="s">
        <v>133</v>
      </c>
      <c r="G41" s="8" t="s">
        <v>28</v>
      </c>
      <c r="H41" s="89">
        <v>531242200</v>
      </c>
      <c r="I41" s="92">
        <v>451555870</v>
      </c>
      <c r="J41" s="92">
        <v>79686330</v>
      </c>
      <c r="K41" s="103" t="s">
        <v>178</v>
      </c>
      <c r="L41" s="103" t="s">
        <v>170</v>
      </c>
      <c r="M41" s="207" t="s">
        <v>215</v>
      </c>
      <c r="N41" s="91" t="s">
        <v>29</v>
      </c>
      <c r="O41" s="5" t="s">
        <v>134</v>
      </c>
      <c r="P41" s="6" t="s">
        <v>140</v>
      </c>
      <c r="Q41" s="10" t="s">
        <v>31</v>
      </c>
      <c r="R41" s="5" t="s">
        <v>141</v>
      </c>
      <c r="S41" s="9" t="s">
        <v>45</v>
      </c>
      <c r="T41" s="39"/>
      <c r="U41" s="29"/>
      <c r="V41" s="29"/>
      <c r="W41" s="29"/>
      <c r="X41" s="29"/>
    </row>
    <row r="42" spans="1:25" ht="137.44999999999999" customHeight="1" x14ac:dyDescent="0.25">
      <c r="A42" s="32">
        <v>96</v>
      </c>
      <c r="B42" s="2" t="s">
        <v>142</v>
      </c>
      <c r="C42" s="15" t="s">
        <v>26</v>
      </c>
      <c r="D42" s="7">
        <v>4</v>
      </c>
      <c r="E42" s="7">
        <v>4</v>
      </c>
      <c r="F42" s="11" t="s">
        <v>133</v>
      </c>
      <c r="G42" s="8" t="s">
        <v>28</v>
      </c>
      <c r="H42" s="89">
        <v>359969200</v>
      </c>
      <c r="I42" s="92">
        <v>251978440</v>
      </c>
      <c r="J42" s="92">
        <v>107990760</v>
      </c>
      <c r="K42" s="103" t="s">
        <v>178</v>
      </c>
      <c r="L42" s="103" t="s">
        <v>170</v>
      </c>
      <c r="M42" s="207" t="s">
        <v>215</v>
      </c>
      <c r="N42" s="91" t="s">
        <v>29</v>
      </c>
      <c r="O42" s="5" t="s">
        <v>134</v>
      </c>
      <c r="P42" s="6" t="s">
        <v>140</v>
      </c>
      <c r="Q42" s="76" t="s">
        <v>35</v>
      </c>
      <c r="R42" s="5" t="s">
        <v>136</v>
      </c>
      <c r="S42" s="9" t="s">
        <v>45</v>
      </c>
      <c r="T42" s="39"/>
      <c r="U42" s="29"/>
      <c r="V42" s="29"/>
      <c r="W42" s="29"/>
      <c r="X42" s="29"/>
    </row>
    <row r="43" spans="1:25" ht="157.5" x14ac:dyDescent="0.25">
      <c r="A43" s="32">
        <v>106</v>
      </c>
      <c r="B43" s="15" t="s">
        <v>143</v>
      </c>
      <c r="C43" s="6" t="s">
        <v>26</v>
      </c>
      <c r="D43" s="12">
        <v>2</v>
      </c>
      <c r="E43" s="12">
        <v>6</v>
      </c>
      <c r="F43" s="13" t="s">
        <v>94</v>
      </c>
      <c r="G43" s="16" t="s">
        <v>28</v>
      </c>
      <c r="H43" s="93">
        <v>1541504880</v>
      </c>
      <c r="I43" s="94">
        <v>539526708</v>
      </c>
      <c r="J43" s="145">
        <v>1001978172</v>
      </c>
      <c r="K43" s="109" t="s">
        <v>178</v>
      </c>
      <c r="L43" s="106" t="s">
        <v>190</v>
      </c>
      <c r="M43" s="103" t="s">
        <v>198</v>
      </c>
      <c r="N43" s="84" t="s">
        <v>29</v>
      </c>
      <c r="O43" s="56" t="s">
        <v>144</v>
      </c>
      <c r="P43" s="15" t="s">
        <v>145</v>
      </c>
      <c r="Q43" s="28" t="s">
        <v>97</v>
      </c>
      <c r="R43" s="15" t="s">
        <v>98</v>
      </c>
      <c r="S43" s="12" t="s">
        <v>146</v>
      </c>
      <c r="T43" s="41"/>
      <c r="U43" s="41"/>
      <c r="V43" s="45"/>
      <c r="W43" s="46"/>
      <c r="X43" s="47" t="s">
        <v>147</v>
      </c>
    </row>
    <row r="44" spans="1:25" ht="266.25" customHeight="1" x14ac:dyDescent="0.25">
      <c r="A44" s="27">
        <v>107</v>
      </c>
      <c r="B44" s="15" t="s">
        <v>148</v>
      </c>
      <c r="C44" s="6" t="s">
        <v>26</v>
      </c>
      <c r="D44" s="12">
        <v>2</v>
      </c>
      <c r="E44" s="12">
        <v>6</v>
      </c>
      <c r="F44" s="13" t="s">
        <v>94</v>
      </c>
      <c r="G44" s="16" t="s">
        <v>28</v>
      </c>
      <c r="H44" s="93">
        <v>1389354736</v>
      </c>
      <c r="I44" s="94">
        <v>347338684</v>
      </c>
      <c r="J44" s="145">
        <v>1042016052</v>
      </c>
      <c r="K44" s="109" t="s">
        <v>178</v>
      </c>
      <c r="L44" s="106" t="s">
        <v>190</v>
      </c>
      <c r="M44" s="103" t="s">
        <v>198</v>
      </c>
      <c r="N44" s="84" t="s">
        <v>29</v>
      </c>
      <c r="O44" s="56" t="s">
        <v>144</v>
      </c>
      <c r="P44" s="15" t="s">
        <v>145</v>
      </c>
      <c r="Q44" s="28" t="s">
        <v>102</v>
      </c>
      <c r="R44" s="15" t="s">
        <v>98</v>
      </c>
      <c r="S44" s="12" t="s">
        <v>146</v>
      </c>
      <c r="T44" s="41"/>
      <c r="U44" s="41"/>
      <c r="V44" s="45"/>
      <c r="W44" s="46"/>
      <c r="X44" s="47" t="s">
        <v>147</v>
      </c>
    </row>
    <row r="45" spans="1:25" s="30" customFormat="1" ht="266.25" customHeight="1" x14ac:dyDescent="0.25">
      <c r="A45" s="32">
        <v>108</v>
      </c>
      <c r="B45" s="15" t="s">
        <v>149</v>
      </c>
      <c r="C45" s="6" t="s">
        <v>80</v>
      </c>
      <c r="D45" s="12">
        <v>2</v>
      </c>
      <c r="E45" s="12">
        <v>6</v>
      </c>
      <c r="F45" s="13" t="s">
        <v>94</v>
      </c>
      <c r="G45" s="16" t="s">
        <v>28</v>
      </c>
      <c r="H45" s="93">
        <f>854227625.46154+593398273.823629</f>
        <v>1447625899.2851691</v>
      </c>
      <c r="I45" s="94">
        <f>213556906.365385+207689395.83827</f>
        <v>421246302.203655</v>
      </c>
      <c r="J45" s="94">
        <f>H45-I45</f>
        <v>1026379597.0815141</v>
      </c>
      <c r="K45" s="109" t="s">
        <v>179</v>
      </c>
      <c r="L45" s="109" t="s">
        <v>175</v>
      </c>
      <c r="M45" s="109" t="s">
        <v>81</v>
      </c>
      <c r="N45" s="84" t="s">
        <v>29</v>
      </c>
      <c r="O45" s="56" t="s">
        <v>144</v>
      </c>
      <c r="P45" s="15" t="s">
        <v>145</v>
      </c>
      <c r="Q45" s="28" t="s">
        <v>82</v>
      </c>
      <c r="R45" s="15" t="s">
        <v>98</v>
      </c>
      <c r="S45" s="12" t="s">
        <v>146</v>
      </c>
      <c r="T45" s="41"/>
      <c r="U45" s="41"/>
      <c r="V45" s="45"/>
      <c r="W45" s="46"/>
      <c r="X45" s="80" t="s">
        <v>147</v>
      </c>
    </row>
    <row r="46" spans="1:25" ht="150" customHeight="1" x14ac:dyDescent="0.25">
      <c r="A46" s="27">
        <v>109</v>
      </c>
      <c r="B46" s="50" t="s">
        <v>157</v>
      </c>
      <c r="C46" s="48" t="s">
        <v>26</v>
      </c>
      <c r="D46" s="49">
        <v>4</v>
      </c>
      <c r="E46" s="49">
        <v>4</v>
      </c>
      <c r="F46" s="50" t="s">
        <v>133</v>
      </c>
      <c r="G46" s="16" t="s">
        <v>28</v>
      </c>
      <c r="H46" s="93">
        <v>1078364600</v>
      </c>
      <c r="I46" s="93">
        <v>916609910</v>
      </c>
      <c r="J46" s="93">
        <v>161754690</v>
      </c>
      <c r="K46" s="103" t="s">
        <v>162</v>
      </c>
      <c r="L46" s="103" t="s">
        <v>169</v>
      </c>
      <c r="M46" s="103" t="s">
        <v>176</v>
      </c>
      <c r="N46" s="84" t="s">
        <v>29</v>
      </c>
      <c r="O46" s="37" t="s">
        <v>134</v>
      </c>
      <c r="P46" s="16" t="s">
        <v>150</v>
      </c>
      <c r="Q46" s="164" t="s">
        <v>31</v>
      </c>
      <c r="R46" s="37" t="s">
        <v>151</v>
      </c>
      <c r="S46" s="37" t="s">
        <v>45</v>
      </c>
      <c r="T46" s="39"/>
      <c r="U46" s="29"/>
      <c r="V46" s="29"/>
      <c r="W46" s="29"/>
      <c r="X46" s="40"/>
      <c r="Y46" s="135"/>
    </row>
    <row r="47" spans="1:25" ht="173.25" x14ac:dyDescent="0.25">
      <c r="A47" s="55">
        <v>110</v>
      </c>
      <c r="B47" s="6" t="s">
        <v>152</v>
      </c>
      <c r="C47" s="56" t="s">
        <v>26</v>
      </c>
      <c r="D47" s="57">
        <v>2</v>
      </c>
      <c r="E47" s="57">
        <v>6</v>
      </c>
      <c r="F47" s="175" t="s">
        <v>94</v>
      </c>
      <c r="G47" s="58" t="s">
        <v>28</v>
      </c>
      <c r="H47" s="82">
        <v>612500000</v>
      </c>
      <c r="I47" s="82">
        <v>245000000</v>
      </c>
      <c r="J47" s="96">
        <v>367500000</v>
      </c>
      <c r="K47" s="105" t="s">
        <v>180</v>
      </c>
      <c r="L47" s="105" t="s">
        <v>182</v>
      </c>
      <c r="M47" s="103" t="s">
        <v>181</v>
      </c>
      <c r="N47" s="97" t="s">
        <v>29</v>
      </c>
      <c r="O47" s="15" t="s">
        <v>144</v>
      </c>
      <c r="P47" s="56" t="s">
        <v>153</v>
      </c>
      <c r="Q47" s="59" t="s">
        <v>154</v>
      </c>
      <c r="R47" s="15" t="s">
        <v>98</v>
      </c>
      <c r="S47" s="57" t="s">
        <v>146</v>
      </c>
      <c r="T47" s="60"/>
      <c r="U47" s="60"/>
      <c r="V47" s="60"/>
      <c r="W47" s="60"/>
      <c r="X47" s="134" t="s">
        <v>155</v>
      </c>
    </row>
    <row r="48" spans="1:25" ht="79.5" thickBot="1" x14ac:dyDescent="0.3">
      <c r="A48" s="149">
        <v>113</v>
      </c>
      <c r="B48" s="150" t="s">
        <v>202</v>
      </c>
      <c r="C48" s="151" t="s">
        <v>26</v>
      </c>
      <c r="D48" s="150"/>
      <c r="E48" s="150">
        <v>7</v>
      </c>
      <c r="F48" s="178" t="s">
        <v>159</v>
      </c>
      <c r="G48" s="152" t="s">
        <v>28</v>
      </c>
      <c r="H48" s="200">
        <v>3069430889</v>
      </c>
      <c r="I48" s="201">
        <v>2090896322</v>
      </c>
      <c r="J48" s="202">
        <v>978534567</v>
      </c>
      <c r="K48" s="108" t="s">
        <v>180</v>
      </c>
      <c r="L48" s="108" t="s">
        <v>180</v>
      </c>
      <c r="M48" s="203" t="s">
        <v>204</v>
      </c>
      <c r="N48" s="153" t="s">
        <v>29</v>
      </c>
      <c r="O48" s="154" t="s">
        <v>160</v>
      </c>
      <c r="P48" s="154" t="s">
        <v>163</v>
      </c>
      <c r="Q48" s="155" t="s">
        <v>129</v>
      </c>
      <c r="R48" s="156" t="s">
        <v>161</v>
      </c>
      <c r="S48" s="157"/>
      <c r="T48" s="158"/>
      <c r="U48" s="157"/>
      <c r="V48" s="157"/>
      <c r="W48" s="157"/>
      <c r="X48" s="159"/>
    </row>
    <row r="49" spans="1:24" ht="256.5" customHeight="1" x14ac:dyDescent="0.25">
      <c r="A49" s="146">
        <v>114</v>
      </c>
      <c r="B49" s="144" t="s">
        <v>183</v>
      </c>
      <c r="C49" s="144" t="s">
        <v>39</v>
      </c>
      <c r="D49" s="1">
        <v>5</v>
      </c>
      <c r="E49" s="1">
        <v>5</v>
      </c>
      <c r="F49" s="177" t="s">
        <v>40</v>
      </c>
      <c r="G49" s="8" t="s">
        <v>28</v>
      </c>
      <c r="H49" s="89">
        <v>212594364.94</v>
      </c>
      <c r="I49" s="95">
        <v>199215984</v>
      </c>
      <c r="J49" s="147">
        <v>13378380.939999999</v>
      </c>
      <c r="K49" s="146" t="s">
        <v>166</v>
      </c>
      <c r="L49" s="146" t="s">
        <v>174</v>
      </c>
      <c r="M49" s="108" t="s">
        <v>81</v>
      </c>
      <c r="N49" s="146" t="s">
        <v>29</v>
      </c>
      <c r="O49" s="38" t="s">
        <v>103</v>
      </c>
      <c r="P49" s="38" t="s">
        <v>189</v>
      </c>
      <c r="Q49" s="38" t="s">
        <v>43</v>
      </c>
      <c r="R49" s="38" t="s">
        <v>104</v>
      </c>
      <c r="S49" s="38" t="s">
        <v>185</v>
      </c>
      <c r="T49" s="38"/>
      <c r="U49" s="38"/>
      <c r="V49" s="38"/>
      <c r="W49" s="38"/>
      <c r="X49" s="191"/>
    </row>
    <row r="50" spans="1:24" ht="15" x14ac:dyDescent="0.25">
      <c r="I50"/>
      <c r="J50"/>
      <c r="K50" s="101"/>
      <c r="L50" s="101"/>
      <c r="M50" s="101"/>
    </row>
    <row r="51" spans="1:24" s="148" customFormat="1" ht="15" x14ac:dyDescent="0.25">
      <c r="A51"/>
      <c r="B51" s="34"/>
      <c r="C51"/>
      <c r="D51" s="33"/>
      <c r="E51" s="34"/>
      <c r="F51" s="34"/>
      <c r="G51"/>
      <c r="H51" s="35"/>
      <c r="I51"/>
      <c r="J51"/>
      <c r="K51" s="101"/>
      <c r="L51" s="101"/>
      <c r="M51" s="101"/>
      <c r="N51"/>
      <c r="O51"/>
      <c r="P51"/>
      <c r="Q51" s="34"/>
      <c r="R51"/>
      <c r="S51"/>
      <c r="T51"/>
      <c r="U51"/>
      <c r="V51"/>
      <c r="W51"/>
      <c r="X51"/>
    </row>
    <row r="52" spans="1:24" s="148" customFormat="1" ht="15" x14ac:dyDescent="0.25">
      <c r="A52"/>
      <c r="B52" s="34"/>
      <c r="C52"/>
      <c r="D52" s="33"/>
      <c r="E52" s="34"/>
      <c r="F52" s="34"/>
      <c r="G52"/>
      <c r="H52" s="35"/>
      <c r="I52"/>
      <c r="J52"/>
      <c r="K52" s="101"/>
      <c r="L52" s="101"/>
      <c r="M52" s="101"/>
      <c r="N52"/>
      <c r="O52"/>
      <c r="P52"/>
      <c r="Q52" s="34"/>
      <c r="R52"/>
      <c r="S52"/>
      <c r="T52"/>
      <c r="U52"/>
      <c r="V52"/>
      <c r="W52"/>
      <c r="X52"/>
    </row>
    <row r="53" spans="1:24" ht="15" x14ac:dyDescent="0.25">
      <c r="I53"/>
      <c r="J53"/>
      <c r="K53" s="101"/>
      <c r="L53" s="101"/>
      <c r="M53" s="101"/>
    </row>
    <row r="54" spans="1:24" ht="15" x14ac:dyDescent="0.25">
      <c r="I54"/>
      <c r="J54"/>
      <c r="K54" s="101"/>
      <c r="L54" s="101"/>
      <c r="M54" s="101"/>
    </row>
    <row r="55" spans="1:24" ht="15" x14ac:dyDescent="0.25">
      <c r="I55"/>
      <c r="J55"/>
      <c r="K55" s="101"/>
      <c r="L55" s="101"/>
      <c r="M55" s="101"/>
    </row>
  </sheetData>
  <mergeCells count="5">
    <mergeCell ref="A5:F5"/>
    <mergeCell ref="G5:N5"/>
    <mergeCell ref="O5:R5"/>
    <mergeCell ref="S5:X5"/>
    <mergeCell ref="G1:O2"/>
  </mergeCells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2" ma:contentTypeDescription="Vytvoří nový dokument" ma:contentTypeScope="" ma:versionID="f58d1f671651ff3b0958452e13dd7b15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3751f1906f4167612e8fb5aa3bbaaab5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D5AF7-97DC-4A10-A8EA-F290A2645B07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E0D1569C-BFDD-4372-B755-E5707AC0EA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C8FE30-9BD7-457E-967A-DED78666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2024-11-13T12:22:40Z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