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8_{6386CB1B-54C6-435E-B6DA-53B0785216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130" sheetId="1" r:id="rId1"/>
  </sheets>
  <definedNames>
    <definedName name="_xlnm._FilterDatabase" localSheetId="0" hidden="1">'SP130'!$A$4:$AA$4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9" i="1" l="1"/>
  <c r="AA19" i="1" s="1"/>
  <c r="Y19" i="1"/>
  <c r="W19" i="1"/>
  <c r="U19" i="1"/>
  <c r="X19" i="1" s="1"/>
  <c r="T19" i="1"/>
  <c r="S19" i="1"/>
  <c r="P19" i="1"/>
  <c r="O19" i="1"/>
  <c r="N19" i="1"/>
  <c r="M19" i="1"/>
  <c r="L19" i="1"/>
  <c r="R19" i="1" s="1"/>
  <c r="K19" i="1"/>
  <c r="J19" i="1"/>
  <c r="I19" i="1"/>
  <c r="H19" i="1"/>
  <c r="Q19" i="1" s="1"/>
  <c r="G19" i="1"/>
  <c r="F19" i="1"/>
  <c r="V19" i="1" l="1"/>
</calcChain>
</file>

<file path=xl/sharedStrings.xml><?xml version="1.0" encoding="utf-8"?>
<sst xmlns="http://schemas.openxmlformats.org/spreadsheetml/2006/main" count="70" uniqueCount="70">
  <si>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</si>
  <si>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</si>
  <si>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</si>
  <si>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</si>
  <si>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</si>
  <si>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</si>
  <si>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</si>
  <si>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</si>
  <si>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</si>
  <si>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</si>
  <si>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</si>
  <si>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</si>
  <si>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</si>
  <si>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</si>
  <si>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</si>
  <si>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</si>
  <si>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</si>
  <si>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</si>
  <si>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</si>
  <si>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</si>
  <si>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</si>
  <si>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</si>
  <si>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</si>
  <si>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</si>
  <si>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</si>
  <si>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</si>
  <si>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</si>
  <si>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</si>
  <si>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</si>
  <si>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</si>
  <si>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</si>
  <si>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</si>
  <si>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</si>
  <si>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</si>
  <si>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</si>
  <si>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</si>
  <si>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</si>
  <si>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</si>
  <si>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</si>
  <si>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</si>
  <si>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</si>
  <si>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</si>
  <si>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</si>
  <si>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</si>
  <si>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</si>
  <si>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</si>
  <si>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</si>
  <si>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</si>
  <si>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</si>
  <si>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</si>
  <si>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</si>
  <si>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</si>
  <si>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</si>
  <si>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</si>
  <si>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</si>
  <si>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</si>
  <si>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</si>
  <si>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</si>
  <si>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</si>
  <si>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</si>
  <si>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</si>
  <si>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</si>
  <si>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>Příspěvek unie  v podaných, ale  neschválených žádostech o platbu v Kč</t>
  </si>
  <si>
    <t>Prostředky ve schválených a podaných žádostech o platbu (v %)</t>
  </si>
  <si>
    <t>Příspěvek unie v plánovaných žádostech o platbu v Kč</t>
  </si>
  <si>
    <t>Příspěvek unie ve schválených, plánovaných a podných žádostech o platbu v Kč</t>
  </si>
  <si>
    <t>Prostředky ve schválených, plánovaných a podaných žádostech o platbu (v %)</t>
  </si>
  <si>
    <t>Statutární město Liberec</t>
  </si>
  <si>
    <t>Hlavní město Praha</t>
  </si>
  <si>
    <t xml:space="preserve">* Sloupec obsahuje pouze schválené Žádosti o platbu (od stavu P5 - Schválena v 1. stupni), jejich výše se již zásadně nemění. Do limitu čerpání (milníku) ve výši 34,44 % se však budou započítávat i žádosti o platbu podané do 30. 9. 2026 (žádosti o platbu v pozitivním stavu, které byly aspoň jednou ve stavu P4 - Zaregistrovaná, ale ještě nebyly schválené).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</si>
</sst>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21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.5"/>
      <name val="Aptos"/>
    </font>
    <font>
      <sz val="9"/>
      <color rgb="FF000000"/>
      <name val="Calibri"/>
      <family val="2"/>
      <charset val="238"/>
      <scheme val="minor"/>
    </font>
    <font>
      <sz val="9.5"/>
      <color rgb="FF00B050"/>
      <name val="Aptos"/>
      <family val="2"/>
    </font>
    <font>
      <sz val="9.5"/>
      <color rgb="FFFFC000"/>
      <name val="Aptos"/>
      <family val="2"/>
    </font>
    <font>
      <sz val="9.5"/>
      <color rgb="FFFF0000"/>
      <name val="Aptos"/>
      <family val="2"/>
    </font>
  </fonts>
  <fills count="19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  <fill>
      <patternFill patternType="solid">
        <fgColor rgb="FFD4F2C0"/>
        <bgColor rgb="FFD4F2C0"/>
      </patternFill>
    </fill>
    <fill>
      <patternFill patternType="solid">
        <fgColor rgb="FFDDEBF7"/>
        <bgColor rgb="FFDDEBF7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66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0" fontId="2" fillId="3" borderId="3" xfId="2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4" fontId="0" fillId="0" borderId="0" xfId="0" applyNumberFormat="1"/>
    <xf numFmtId="14" fontId="7" fillId="0" borderId="3" xfId="20" applyNumberFormat="1" applyFo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10" fillId="0" borderId="3" xfId="0" applyFont="1" applyBorder="1"/>
    <xf numFmtId="0" fontId="12" fillId="16" borderId="4" xfId="0" applyFont="1" applyFill="1" applyBorder="1" applyAlignment="1">
      <alignment horizontal="center" vertical="center" wrapText="1"/>
    </xf>
    <xf numFmtId="0" fontId="12" fillId="17" borderId="4" xfId="0" applyFont="1" applyFill="1" applyBorder="1" applyAlignment="1">
      <alignment horizontal="center" vertical="center" wrapText="1"/>
    </xf>
    <xf numFmtId="0" fontId="13" fillId="0" borderId="0" xfId="0" applyFont="1"/>
    <xf numFmtId="4" fontId="14" fillId="14" borderId="1" xfId="18" applyNumberFormat="1" applyFont="1" applyBorder="1">
      <alignment horizontal="center" vertical="center" wrapText="1"/>
      <protection locked="0"/>
    </xf>
    <xf numFmtId="10" fontId="14" fillId="14" borderId="1" xfId="18" applyNumberFormat="1" applyFont="1" applyBorder="1">
      <alignment horizontal="center" vertical="center" wrapText="1"/>
      <protection locked="0"/>
    </xf>
    <xf numFmtId="0" fontId="15" fillId="0" borderId="3" xfId="0" applyFont="1" applyBorder="1"/>
    <xf numFmtId="4" fontId="16" fillId="0" borderId="2" xfId="0" applyNumberFormat="1" applyFont="1" applyBorder="1" applyAlignment="1">
      <alignment horizontal="right" vertical="center"/>
    </xf>
    <xf numFmtId="3" fontId="16" fillId="0" borderId="2" xfId="0" applyNumberFormat="1" applyFont="1" applyBorder="1" applyAlignment="1">
      <alignment horizontal="center" vertical="center"/>
    </xf>
    <xf numFmtId="10" fontId="16" fillId="0" borderId="2" xfId="0" applyNumberFormat="1" applyFont="1" applyBorder="1" applyAlignment="1">
      <alignment horizontal="right" vertical="center"/>
    </xf>
    <xf numFmtId="4" fontId="16" fillId="0" borderId="5" xfId="0" applyNumberFormat="1" applyFont="1" applyBorder="1" applyAlignment="1">
      <alignment horizontal="right" vertical="center"/>
    </xf>
    <xf numFmtId="4" fontId="3" fillId="3" borderId="3" xfId="8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4" fontId="17" fillId="3" borderId="3" xfId="8" applyFont="1" applyBorder="1">
      <alignment horizontal="right" vertical="center"/>
      <protection locked="0"/>
    </xf>
    <xf numFmtId="10" fontId="17" fillId="3" borderId="3" xfId="15" applyFont="1" applyBorder="1">
      <alignment horizontal="right" vertical="center"/>
      <protection locked="0"/>
    </xf>
    <xf numFmtId="4" fontId="1" fillId="5" borderId="1" xfId="7" applyNumberFormat="1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4" fontId="1" fillId="10" borderId="1" xfId="13" applyNumberFormat="1" applyBorder="1">
      <alignment horizontal="center" vertical="center" wrapText="1"/>
      <protection locked="0"/>
    </xf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4" fillId="18" borderId="1" xfId="18" applyNumberFormat="1" applyFont="1" applyFill="1" applyBorder="1">
      <alignment horizontal="center" vertical="center" wrapText="1"/>
      <protection locked="0"/>
    </xf>
    <xf numFmtId="10" fontId="14" fillId="18" borderId="1" xfId="18" applyNumberFormat="1" applyFont="1" applyFill="1" applyBorder="1">
      <alignment horizontal="center" vertical="center" wrapText="1"/>
      <protection locked="0"/>
    </xf>
    <xf numFmtId="10" fontId="18" fillId="0" borderId="2" xfId="0" applyNumberFormat="1" applyFont="1" applyBorder="1" applyAlignment="1">
      <alignment horizontal="right" vertical="center"/>
    </xf>
    <xf numFmtId="10" fontId="19" fillId="0" borderId="2" xfId="0" applyNumberFormat="1" applyFont="1" applyBorder="1" applyAlignment="1">
      <alignment horizontal="right" vertical="center"/>
    </xf>
    <xf numFmtId="10" fontId="20" fillId="0" borderId="2" xfId="0" applyNumberFormat="1" applyFont="1" applyBorder="1" applyAlignment="1">
      <alignment horizontal="right" vertical="center"/>
    </xf>
    <xf numFmtId="10" fontId="20" fillId="0" borderId="7" xfId="0" applyNumberFormat="1" applyFont="1" applyBorder="1" applyAlignment="1">
      <alignment horizontal="right" vertical="center"/>
    </xf>
    <xf numFmtId="10" fontId="18" fillId="0" borderId="6" xfId="0" applyNumberFormat="1" applyFont="1" applyBorder="1" applyAlignment="1">
      <alignment horizontal="right" vertical="center"/>
    </xf>
    <xf numFmtId="10" fontId="18" fillId="0" borderId="7" xfId="0" applyNumberFormat="1" applyFont="1" applyBorder="1" applyAlignment="1">
      <alignment horizontal="right" vertical="center"/>
    </xf>
    <xf numFmtId="10" fontId="19" fillId="0" borderId="7" xfId="0" applyNumberFormat="1" applyFont="1" applyBorder="1" applyAlignment="1">
      <alignment horizontal="right" vertical="center"/>
    </xf>
    <xf numFmtId="10" fontId="19" fillId="0" borderId="8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0</xdr:row>
      <xdr:rowOff>57150</xdr:rowOff>
    </xdr:from>
    <xdr:to>
      <xdr:col>11</xdr:col>
      <xdr:colOff>628650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504825</xdr:colOff>
      <xdr:row>21</xdr:row>
      <xdr:rowOff>361950</xdr:rowOff>
    </xdr:from>
    <xdr:to>
      <xdr:col>10</xdr:col>
      <xdr:colOff>222885</xdr:colOff>
      <xdr:row>23</xdr:row>
      <xdr:rowOff>186690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5A0B2B4-047A-47CB-BEEC-B2D50E48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6915150"/>
          <a:ext cx="3143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showGridLines="0" tabSelected="1" workbookViewId="0">
      <pane ySplit="4" topLeftCell="A5" activePane="bottomLeft" state="frozen"/>
      <selection pane="bottomLeft" activeCell="F22" sqref="F22"/>
    </sheetView>
  </sheetViews>
  <sheetFormatPr defaultRowHeight="14.4" x14ac:dyDescent="0.3"/>
  <cols>
    <col min="1" max="1" width="6" customWidth="1"/>
    <col min="2" max="2" width="17" customWidth="1"/>
    <col min="3" max="3" width="20" customWidth="1"/>
    <col min="4" max="4" width="31.33203125" customWidth="1"/>
    <col min="5" max="5" width="12.33203125" customWidth="1"/>
    <col min="6" max="6" width="16.44140625" customWidth="1"/>
    <col min="7" max="7" width="10" customWidth="1"/>
    <col min="8" max="8" width="16" customWidth="1"/>
    <col min="9" max="9" width="10" customWidth="1"/>
    <col min="10" max="10" width="15.33203125" customWidth="1"/>
    <col min="11" max="11" width="10" customWidth="1"/>
    <col min="12" max="12" width="17.5546875" customWidth="1"/>
    <col min="13" max="13" width="10" customWidth="1"/>
    <col min="14" max="14" width="14" customWidth="1"/>
    <col min="15" max="15" width="10" customWidth="1"/>
    <col min="16" max="16" width="16.5546875" customWidth="1"/>
    <col min="17" max="17" width="20.109375" customWidth="1"/>
    <col min="18" max="18" width="13" customWidth="1"/>
    <col min="19" max="19" width="11" customWidth="1"/>
    <col min="20" max="20" width="16.33203125" customWidth="1"/>
    <col min="21" max="21" width="16" customWidth="1"/>
    <col min="22" max="22" width="12" customWidth="1"/>
    <col min="23" max="23" width="16.33203125" customWidth="1"/>
    <col min="24" max="24" width="15.33203125" customWidth="1"/>
    <col min="25" max="26" width="17.88671875" customWidth="1"/>
    <col min="27" max="27" width="14.44140625" customWidth="1"/>
  </cols>
  <sheetData>
    <row r="1" spans="1:27" ht="58.5" customHeight="1" x14ac:dyDescent="0.3">
      <c r="A1" s="64" t="s">
        <v>58</v>
      </c>
      <c r="B1" s="64"/>
      <c r="C1" s="64"/>
      <c r="D1" s="64"/>
    </row>
    <row r="2" spans="1:27" ht="39" customHeight="1" x14ac:dyDescent="1.65">
      <c r="A2" s="3" t="s">
        <v>59</v>
      </c>
      <c r="B2" s="4"/>
      <c r="C2" s="26">
        <v>46266</v>
      </c>
      <c r="F2" s="1"/>
      <c r="G2" s="2"/>
      <c r="H2" s="1"/>
      <c r="I2" s="1"/>
      <c r="J2" s="1"/>
      <c r="K2" s="1"/>
      <c r="L2" s="1"/>
      <c r="M2" s="1"/>
      <c r="N2" s="1"/>
      <c r="O2" s="1"/>
      <c r="Q2" s="28"/>
      <c r="R2" s="28"/>
      <c r="S2" s="27"/>
      <c r="T2" s="27"/>
      <c r="U2" s="29"/>
      <c r="V2" s="35"/>
    </row>
    <row r="3" spans="1:27" ht="23.25" hidden="1" customHeight="1" x14ac:dyDescent="0.3"/>
    <row r="4" spans="1:27" ht="89.1" customHeight="1" x14ac:dyDescent="0.3">
      <c r="A4" s="13" t="s">
        <v>0</v>
      </c>
      <c r="B4" s="13" t="s">
        <v>1</v>
      </c>
      <c r="C4" s="13" t="s">
        <v>2</v>
      </c>
      <c r="D4" s="13" t="s">
        <v>3</v>
      </c>
      <c r="E4" s="14" t="s">
        <v>4</v>
      </c>
      <c r="F4" s="15" t="s">
        <v>5</v>
      </c>
      <c r="G4" s="16" t="s">
        <v>6</v>
      </c>
      <c r="H4" s="16" t="s">
        <v>7</v>
      </c>
      <c r="I4" s="17" t="s">
        <v>8</v>
      </c>
      <c r="J4" s="17" t="s">
        <v>9</v>
      </c>
      <c r="K4" s="18" t="s">
        <v>10</v>
      </c>
      <c r="L4" s="18" t="s">
        <v>11</v>
      </c>
      <c r="M4" s="19" t="s">
        <v>12</v>
      </c>
      <c r="N4" s="19" t="s">
        <v>13</v>
      </c>
      <c r="O4" s="20" t="s">
        <v>14</v>
      </c>
      <c r="P4" s="20" t="s">
        <v>15</v>
      </c>
      <c r="Q4" s="21" t="s">
        <v>16</v>
      </c>
      <c r="R4" s="22" t="s">
        <v>17</v>
      </c>
      <c r="S4" s="23" t="s">
        <v>18</v>
      </c>
      <c r="T4" s="23" t="s">
        <v>19</v>
      </c>
      <c r="U4" s="24" t="s">
        <v>61</v>
      </c>
      <c r="V4" s="24" t="s">
        <v>20</v>
      </c>
      <c r="W4" s="30" t="s">
        <v>62</v>
      </c>
      <c r="X4" s="30" t="s">
        <v>63</v>
      </c>
      <c r="Y4" s="31" t="s">
        <v>64</v>
      </c>
      <c r="Z4" s="31" t="s">
        <v>65</v>
      </c>
      <c r="AA4" s="31" t="s">
        <v>66</v>
      </c>
    </row>
    <row r="5" spans="1:27" ht="20.100000000000001" customHeight="1" x14ac:dyDescent="0.3">
      <c r="A5" s="7">
        <v>1</v>
      </c>
      <c r="B5" s="8" t="s">
        <v>21</v>
      </c>
      <c r="C5" s="9" t="s">
        <v>22</v>
      </c>
      <c r="D5" s="9" t="s">
        <v>23</v>
      </c>
      <c r="E5" s="10">
        <v>44956</v>
      </c>
      <c r="F5" s="36">
        <v>2862520543.7600002</v>
      </c>
      <c r="G5" s="37">
        <v>109</v>
      </c>
      <c r="H5" s="36">
        <v>2708265260.0500002</v>
      </c>
      <c r="I5" s="37">
        <v>12</v>
      </c>
      <c r="J5" s="36">
        <v>243412534.22999999</v>
      </c>
      <c r="K5" s="37">
        <v>54</v>
      </c>
      <c r="L5" s="36">
        <v>1323883656.1099999</v>
      </c>
      <c r="M5" s="37">
        <v>10</v>
      </c>
      <c r="N5" s="36">
        <v>190861760.06</v>
      </c>
      <c r="O5" s="37">
        <v>0</v>
      </c>
      <c r="P5" s="36">
        <v>0</v>
      </c>
      <c r="Q5" s="38">
        <v>0.87894946340486058</v>
      </c>
      <c r="R5" s="38">
        <v>0.79396216742774539</v>
      </c>
      <c r="S5" s="37">
        <v>33</v>
      </c>
      <c r="T5" s="36">
        <v>950107309.64999998</v>
      </c>
      <c r="U5" s="36">
        <v>1062626709.3200001</v>
      </c>
      <c r="V5" s="56">
        <v>0.37101528458198979</v>
      </c>
      <c r="W5" s="36">
        <v>152245308.38</v>
      </c>
      <c r="X5" s="56">
        <v>0.4241716149466056</v>
      </c>
      <c r="Y5" s="36">
        <v>57608657.351000004</v>
      </c>
      <c r="Z5" s="39">
        <v>1272480675.0510001</v>
      </c>
      <c r="AA5" s="60">
        <v>0.44428563261057452</v>
      </c>
    </row>
    <row r="6" spans="1:27" ht="20.100000000000001" customHeight="1" x14ac:dyDescent="0.3">
      <c r="A6" s="7">
        <v>2</v>
      </c>
      <c r="B6" s="8" t="s">
        <v>24</v>
      </c>
      <c r="C6" s="9" t="s">
        <v>25</v>
      </c>
      <c r="D6" s="9" t="s">
        <v>26</v>
      </c>
      <c r="E6" s="10">
        <v>45048</v>
      </c>
      <c r="F6" s="36">
        <v>1042418973.91</v>
      </c>
      <c r="G6" s="37">
        <v>46</v>
      </c>
      <c r="H6" s="36">
        <v>641565609.16000009</v>
      </c>
      <c r="I6" s="37">
        <v>1</v>
      </c>
      <c r="J6" s="36">
        <v>14371116.59</v>
      </c>
      <c r="K6" s="37">
        <v>5</v>
      </c>
      <c r="L6" s="36">
        <v>68110808.319999993</v>
      </c>
      <c r="M6" s="37">
        <v>4</v>
      </c>
      <c r="N6" s="36">
        <v>98068524.719999999</v>
      </c>
      <c r="O6" s="37">
        <v>0</v>
      </c>
      <c r="P6" s="36">
        <v>0</v>
      </c>
      <c r="Q6" s="38">
        <v>0.52138065215889318</v>
      </c>
      <c r="R6" s="38">
        <v>0.50759433691551703</v>
      </c>
      <c r="S6" s="37">
        <v>36</v>
      </c>
      <c r="T6" s="36">
        <v>461015159.52999997</v>
      </c>
      <c r="U6" s="36">
        <v>489300614.02999997</v>
      </c>
      <c r="V6" s="56">
        <v>0.46938958928835178</v>
      </c>
      <c r="W6" s="36">
        <v>8077591.7999999998</v>
      </c>
      <c r="X6" s="56">
        <v>0.47713848105084711</v>
      </c>
      <c r="Y6" s="36">
        <v>0</v>
      </c>
      <c r="Z6" s="39">
        <v>497378205.82999998</v>
      </c>
      <c r="AA6" s="61">
        <v>0.47713848105084711</v>
      </c>
    </row>
    <row r="7" spans="1:27" ht="20.100000000000001" customHeight="1" x14ac:dyDescent="0.3">
      <c r="A7" s="7">
        <v>3</v>
      </c>
      <c r="B7" s="8" t="s">
        <v>27</v>
      </c>
      <c r="C7" s="9" t="s">
        <v>28</v>
      </c>
      <c r="D7" s="9" t="s">
        <v>29</v>
      </c>
      <c r="E7" s="10">
        <v>44981</v>
      </c>
      <c r="F7" s="36">
        <v>1824797063.21</v>
      </c>
      <c r="G7" s="37">
        <v>30</v>
      </c>
      <c r="H7" s="36">
        <v>1645152397.22</v>
      </c>
      <c r="I7" s="37">
        <v>5</v>
      </c>
      <c r="J7" s="36">
        <v>316245708</v>
      </c>
      <c r="K7" s="37">
        <v>13</v>
      </c>
      <c r="L7" s="36">
        <v>824945344.90999997</v>
      </c>
      <c r="M7" s="37">
        <v>1</v>
      </c>
      <c r="N7" s="36">
        <v>156767198.59999999</v>
      </c>
      <c r="O7" s="37">
        <v>0</v>
      </c>
      <c r="P7" s="36">
        <v>0</v>
      </c>
      <c r="Q7" s="38">
        <v>0.81564423169433542</v>
      </c>
      <c r="R7" s="38">
        <v>0.64233964107663</v>
      </c>
      <c r="S7" s="37">
        <v>11</v>
      </c>
      <c r="T7" s="36">
        <v>347194145.70999998</v>
      </c>
      <c r="U7" s="36">
        <v>596319282.71000004</v>
      </c>
      <c r="V7" s="57">
        <v>0.32678662999435948</v>
      </c>
      <c r="W7" s="36">
        <v>0</v>
      </c>
      <c r="X7" s="57">
        <v>0.32678662999435948</v>
      </c>
      <c r="Y7" s="36">
        <v>21494633.357500002</v>
      </c>
      <c r="Z7" s="39">
        <v>617813916.0675</v>
      </c>
      <c r="AA7" s="62">
        <v>0.33856582111147399</v>
      </c>
    </row>
    <row r="8" spans="1:27" ht="20.100000000000001" customHeight="1" x14ac:dyDescent="0.3">
      <c r="A8" s="7">
        <v>4</v>
      </c>
      <c r="B8" s="8" t="s">
        <v>30</v>
      </c>
      <c r="C8" s="9" t="s">
        <v>31</v>
      </c>
      <c r="D8" s="9" t="s">
        <v>32</v>
      </c>
      <c r="E8" s="10">
        <v>45028</v>
      </c>
      <c r="F8" s="36">
        <v>789496481.49000001</v>
      </c>
      <c r="G8" s="37">
        <v>20</v>
      </c>
      <c r="H8" s="36">
        <v>516673184.80999988</v>
      </c>
      <c r="I8" s="37">
        <v>4</v>
      </c>
      <c r="J8" s="36">
        <v>81290557.960000008</v>
      </c>
      <c r="K8" s="37">
        <v>6</v>
      </c>
      <c r="L8" s="36">
        <v>283878107.19999999</v>
      </c>
      <c r="M8" s="37">
        <v>0</v>
      </c>
      <c r="N8" s="36">
        <v>0</v>
      </c>
      <c r="O8" s="37">
        <v>0</v>
      </c>
      <c r="P8" s="36">
        <v>0</v>
      </c>
      <c r="Q8" s="38">
        <v>0.65443380296628251</v>
      </c>
      <c r="R8" s="38">
        <v>0.55146873615992764</v>
      </c>
      <c r="S8" s="37">
        <v>10</v>
      </c>
      <c r="T8" s="36">
        <v>151504519.65000001</v>
      </c>
      <c r="U8" s="36">
        <v>196702002.43000001</v>
      </c>
      <c r="V8" s="58">
        <v>0.24914867518949349</v>
      </c>
      <c r="W8" s="36">
        <v>25290423.699999999</v>
      </c>
      <c r="X8" s="58">
        <v>0.28118228685584312</v>
      </c>
      <c r="Y8" s="36">
        <v>56664847.022</v>
      </c>
      <c r="Z8" s="39">
        <v>278657273.15200001</v>
      </c>
      <c r="AA8" s="61">
        <v>0.35295568718190617</v>
      </c>
    </row>
    <row r="9" spans="1:27" ht="20.100000000000001" customHeight="1" x14ac:dyDescent="0.3">
      <c r="A9" s="7">
        <v>5</v>
      </c>
      <c r="B9" s="8" t="s">
        <v>33</v>
      </c>
      <c r="C9" s="9" t="s">
        <v>34</v>
      </c>
      <c r="D9" s="9" t="s">
        <v>35</v>
      </c>
      <c r="E9" s="10">
        <v>45051</v>
      </c>
      <c r="F9" s="36">
        <v>1011124828.71</v>
      </c>
      <c r="G9" s="37">
        <v>54</v>
      </c>
      <c r="H9" s="36">
        <v>736533129.49000001</v>
      </c>
      <c r="I9" s="37">
        <v>5</v>
      </c>
      <c r="J9" s="36">
        <v>91420026.439999998</v>
      </c>
      <c r="K9" s="37">
        <v>12</v>
      </c>
      <c r="L9" s="36">
        <v>242537095.84999999</v>
      </c>
      <c r="M9" s="37">
        <v>9</v>
      </c>
      <c r="N9" s="36">
        <v>146961806.75</v>
      </c>
      <c r="O9" s="37">
        <v>0</v>
      </c>
      <c r="P9" s="36">
        <v>0</v>
      </c>
      <c r="Q9" s="38">
        <v>0.58308460637068826</v>
      </c>
      <c r="R9" s="38">
        <v>0.49267042224207352</v>
      </c>
      <c r="S9" s="37">
        <v>28</v>
      </c>
      <c r="T9" s="36">
        <v>255614200.44999999</v>
      </c>
      <c r="U9" s="36">
        <v>320626291.99000001</v>
      </c>
      <c r="V9" s="57">
        <v>0.31709862411257089</v>
      </c>
      <c r="W9" s="36">
        <v>16100794.609999999</v>
      </c>
      <c r="X9" s="57">
        <v>0.33302227087984648</v>
      </c>
      <c r="Y9" s="36">
        <v>0</v>
      </c>
      <c r="Z9" s="39">
        <v>336727086.60000002</v>
      </c>
      <c r="AA9" s="62">
        <v>0.33302227087984648</v>
      </c>
    </row>
    <row r="10" spans="1:27" ht="20.100000000000001" customHeight="1" x14ac:dyDescent="0.3">
      <c r="A10" s="7">
        <v>6</v>
      </c>
      <c r="B10" s="8" t="s">
        <v>36</v>
      </c>
      <c r="C10" s="9" t="s">
        <v>37</v>
      </c>
      <c r="D10" s="9" t="s">
        <v>67</v>
      </c>
      <c r="E10" s="10">
        <v>45056</v>
      </c>
      <c r="F10" s="36">
        <v>1326174808.72</v>
      </c>
      <c r="G10" s="37">
        <v>45</v>
      </c>
      <c r="H10" s="36">
        <v>1173832270.4300001</v>
      </c>
      <c r="I10" s="37">
        <v>6</v>
      </c>
      <c r="J10" s="36">
        <v>180168587.88999999</v>
      </c>
      <c r="K10" s="37">
        <v>19</v>
      </c>
      <c r="L10" s="36">
        <v>577702932.83000004</v>
      </c>
      <c r="M10" s="37">
        <v>8</v>
      </c>
      <c r="N10" s="36">
        <v>140591183.11000001</v>
      </c>
      <c r="O10" s="37">
        <v>0</v>
      </c>
      <c r="P10" s="36">
        <v>0</v>
      </c>
      <c r="Q10" s="38">
        <v>0.77911379444559481</v>
      </c>
      <c r="R10" s="38">
        <v>0.64325795801638719</v>
      </c>
      <c r="S10" s="37">
        <v>12</v>
      </c>
      <c r="T10" s="36">
        <v>275369566.60000002</v>
      </c>
      <c r="U10" s="36">
        <v>355338728.35000002</v>
      </c>
      <c r="V10" s="58">
        <v>0.26794260154358268</v>
      </c>
      <c r="W10" s="36">
        <v>26111217.100000001</v>
      </c>
      <c r="X10" s="58">
        <v>0.28763172316488861</v>
      </c>
      <c r="Y10" s="36">
        <v>18700000</v>
      </c>
      <c r="Z10" s="39">
        <v>400149945.44999999</v>
      </c>
      <c r="AA10" s="62">
        <v>0.30173242834873137</v>
      </c>
    </row>
    <row r="11" spans="1:27" ht="20.100000000000001" customHeight="1" x14ac:dyDescent="0.3">
      <c r="A11" s="7">
        <v>7</v>
      </c>
      <c r="B11" s="8" t="s">
        <v>38</v>
      </c>
      <c r="C11" s="9" t="s">
        <v>39</v>
      </c>
      <c r="D11" s="9" t="s">
        <v>40</v>
      </c>
      <c r="E11" s="10">
        <v>45093</v>
      </c>
      <c r="F11" s="36">
        <v>839587426.46000004</v>
      </c>
      <c r="G11" s="37">
        <v>37</v>
      </c>
      <c r="H11" s="36">
        <v>507286437.29000002</v>
      </c>
      <c r="I11" s="37">
        <v>6</v>
      </c>
      <c r="J11" s="36">
        <v>124103426.88</v>
      </c>
      <c r="K11" s="37">
        <v>7</v>
      </c>
      <c r="L11" s="36">
        <v>153576931.19</v>
      </c>
      <c r="M11" s="37">
        <v>5</v>
      </c>
      <c r="N11" s="36">
        <v>54019940.030000001</v>
      </c>
      <c r="O11" s="37">
        <v>0</v>
      </c>
      <c r="P11" s="36">
        <v>0</v>
      </c>
      <c r="Q11" s="38">
        <v>0.52565589355266606</v>
      </c>
      <c r="R11" s="38">
        <v>0.38173240010255499</v>
      </c>
      <c r="S11" s="37">
        <v>19</v>
      </c>
      <c r="T11" s="36">
        <v>175586139.19</v>
      </c>
      <c r="U11" s="36">
        <v>257760600.21000001</v>
      </c>
      <c r="V11" s="58">
        <v>0.29892652434079681</v>
      </c>
      <c r="W11" s="36">
        <v>0</v>
      </c>
      <c r="X11" s="58">
        <v>0.29892652434079681</v>
      </c>
      <c r="Y11" s="36">
        <v>14272160.413000001</v>
      </c>
      <c r="Z11" s="39">
        <v>272032760.62300003</v>
      </c>
      <c r="AA11" s="62">
        <v>0.31547803494255888</v>
      </c>
    </row>
    <row r="12" spans="1:27" ht="20.100000000000001" customHeight="1" x14ac:dyDescent="0.3">
      <c r="A12" s="7">
        <v>8</v>
      </c>
      <c r="B12" s="8" t="s">
        <v>41</v>
      </c>
      <c r="C12" s="9" t="s">
        <v>42</v>
      </c>
      <c r="D12" s="9" t="s">
        <v>43</v>
      </c>
      <c r="E12" s="10">
        <v>45106</v>
      </c>
      <c r="F12" s="36">
        <v>2016099590.0699999</v>
      </c>
      <c r="G12" s="37">
        <v>84</v>
      </c>
      <c r="H12" s="36">
        <v>1888624895.99</v>
      </c>
      <c r="I12" s="37">
        <v>9</v>
      </c>
      <c r="J12" s="36">
        <v>146332239.97</v>
      </c>
      <c r="K12" s="37">
        <v>34</v>
      </c>
      <c r="L12" s="36">
        <v>731430211.57999992</v>
      </c>
      <c r="M12" s="37">
        <v>8</v>
      </c>
      <c r="N12" s="36">
        <v>365140372.56</v>
      </c>
      <c r="O12" s="37">
        <v>0</v>
      </c>
      <c r="P12" s="36">
        <v>0</v>
      </c>
      <c r="Q12" s="38">
        <v>0.75565935876069679</v>
      </c>
      <c r="R12" s="38">
        <v>0.68307750779919785</v>
      </c>
      <c r="S12" s="37">
        <v>33</v>
      </c>
      <c r="T12" s="36">
        <v>645722071.88</v>
      </c>
      <c r="U12" s="36">
        <v>723568937.5</v>
      </c>
      <c r="V12" s="56">
        <v>0.35889543406676522</v>
      </c>
      <c r="W12" s="36">
        <v>61556567.969999999</v>
      </c>
      <c r="X12" s="56">
        <v>0.38942793765596673</v>
      </c>
      <c r="Y12" s="36">
        <v>15738663.002</v>
      </c>
      <c r="Z12" s="39">
        <v>800864168.472</v>
      </c>
      <c r="AA12" s="61">
        <v>0.39723442850568391</v>
      </c>
    </row>
    <row r="13" spans="1:27" ht="20.100000000000001" customHeight="1" x14ac:dyDescent="0.3">
      <c r="A13" s="7">
        <v>9</v>
      </c>
      <c r="B13" s="8" t="s">
        <v>44</v>
      </c>
      <c r="C13" s="9" t="s">
        <v>45</v>
      </c>
      <c r="D13" s="9" t="s">
        <v>46</v>
      </c>
      <c r="E13" s="10">
        <v>45070</v>
      </c>
      <c r="F13" s="36">
        <v>4247046844.3800001</v>
      </c>
      <c r="G13" s="37">
        <v>163</v>
      </c>
      <c r="H13" s="36">
        <v>3181645194.1599998</v>
      </c>
      <c r="I13" s="37">
        <v>11</v>
      </c>
      <c r="J13" s="36">
        <v>384143233.56</v>
      </c>
      <c r="K13" s="37">
        <v>49</v>
      </c>
      <c r="L13" s="36">
        <v>1629938961.21</v>
      </c>
      <c r="M13" s="37">
        <v>9</v>
      </c>
      <c r="N13" s="36">
        <v>99256587.590000004</v>
      </c>
      <c r="O13" s="37">
        <v>0</v>
      </c>
      <c r="P13" s="36">
        <v>0</v>
      </c>
      <c r="Q13" s="38">
        <v>0.72577221761724608</v>
      </c>
      <c r="R13" s="38">
        <v>0.6353227246787998</v>
      </c>
      <c r="S13" s="37">
        <v>94</v>
      </c>
      <c r="T13" s="36">
        <v>1068306411.8</v>
      </c>
      <c r="U13" s="36">
        <v>1319162815.8099999</v>
      </c>
      <c r="V13" s="57">
        <v>0.31060707925922959</v>
      </c>
      <c r="W13" s="36">
        <v>71475810.409999996</v>
      </c>
      <c r="X13" s="57">
        <v>0.32743661117376038</v>
      </c>
      <c r="Y13" s="36">
        <v>44517857.261999987</v>
      </c>
      <c r="Z13" s="39">
        <v>1435156483.4820001</v>
      </c>
      <c r="AA13" s="62">
        <v>0.33791868469289499</v>
      </c>
    </row>
    <row r="14" spans="1:27" ht="20.100000000000001" customHeight="1" x14ac:dyDescent="0.3">
      <c r="A14" s="7">
        <v>10</v>
      </c>
      <c r="B14" s="8" t="s">
        <v>47</v>
      </c>
      <c r="C14" s="9" t="s">
        <v>48</v>
      </c>
      <c r="D14" s="9" t="s">
        <v>49</v>
      </c>
      <c r="E14" s="10">
        <v>45012</v>
      </c>
      <c r="F14" s="36">
        <v>1536213155.29</v>
      </c>
      <c r="G14" s="37">
        <v>39</v>
      </c>
      <c r="H14" s="36">
        <v>1218568953.8599999</v>
      </c>
      <c r="I14" s="37">
        <v>3</v>
      </c>
      <c r="J14" s="36">
        <v>166825659.74000001</v>
      </c>
      <c r="K14" s="37">
        <v>16</v>
      </c>
      <c r="L14" s="36">
        <v>428502671.61000001</v>
      </c>
      <c r="M14" s="37">
        <v>3</v>
      </c>
      <c r="N14" s="36">
        <v>82049453.479999989</v>
      </c>
      <c r="O14" s="37">
        <v>0</v>
      </c>
      <c r="P14" s="36">
        <v>0</v>
      </c>
      <c r="Q14" s="38">
        <v>0.7398188828590343</v>
      </c>
      <c r="R14" s="38">
        <v>0.63122349740387762</v>
      </c>
      <c r="S14" s="37">
        <v>17</v>
      </c>
      <c r="T14" s="36">
        <v>541191169.02999997</v>
      </c>
      <c r="U14" s="36">
        <v>647975257.08000004</v>
      </c>
      <c r="V14" s="56">
        <v>0.42180035683764078</v>
      </c>
      <c r="W14" s="36">
        <v>0</v>
      </c>
      <c r="X14" s="56">
        <v>0.42180035683764078</v>
      </c>
      <c r="Y14" s="36">
        <v>12057123.988</v>
      </c>
      <c r="Z14" s="39">
        <v>660032381.06800008</v>
      </c>
      <c r="AA14" s="61">
        <v>0.42964895776029333</v>
      </c>
    </row>
    <row r="15" spans="1:27" ht="20.100000000000001" customHeight="1" x14ac:dyDescent="0.3">
      <c r="A15" s="7">
        <v>11</v>
      </c>
      <c r="B15" s="8" t="s">
        <v>50</v>
      </c>
      <c r="C15" s="9" t="s">
        <v>51</v>
      </c>
      <c r="D15" s="9" t="s">
        <v>68</v>
      </c>
      <c r="E15" s="10">
        <v>45117</v>
      </c>
      <c r="F15" s="36">
        <v>3274672661.3899999</v>
      </c>
      <c r="G15" s="37">
        <v>75</v>
      </c>
      <c r="H15" s="36">
        <v>2963413379.0599999</v>
      </c>
      <c r="I15" s="37">
        <v>30</v>
      </c>
      <c r="J15" s="36">
        <v>1165750005.48</v>
      </c>
      <c r="K15" s="37">
        <v>25</v>
      </c>
      <c r="L15" s="36">
        <v>1055636163.21</v>
      </c>
      <c r="M15" s="37">
        <v>12</v>
      </c>
      <c r="N15" s="36">
        <v>461501406.18000001</v>
      </c>
      <c r="O15" s="37">
        <v>0</v>
      </c>
      <c r="P15" s="36">
        <v>0</v>
      </c>
      <c r="Q15" s="38">
        <v>0.7697271254998892</v>
      </c>
      <c r="R15" s="38">
        <v>0.41107765641537541</v>
      </c>
      <c r="S15" s="37">
        <v>8</v>
      </c>
      <c r="T15" s="36">
        <v>280525804.19</v>
      </c>
      <c r="U15" s="36">
        <v>525213210.89999998</v>
      </c>
      <c r="V15" s="58">
        <v>0.16158476376579309</v>
      </c>
      <c r="W15" s="36">
        <v>2622376.35</v>
      </c>
      <c r="X15" s="58">
        <v>0.16239155242652309</v>
      </c>
      <c r="Y15" s="36">
        <v>36580649.734999999</v>
      </c>
      <c r="Z15" s="39">
        <v>564416236.98500001</v>
      </c>
      <c r="AA15" s="59">
        <v>0.1736457926534595</v>
      </c>
    </row>
    <row r="16" spans="1:27" ht="20.100000000000001" customHeight="1" x14ac:dyDescent="0.3">
      <c r="A16" s="7">
        <v>12</v>
      </c>
      <c r="B16" s="8" t="s">
        <v>52</v>
      </c>
      <c r="C16" s="9" t="s">
        <v>53</v>
      </c>
      <c r="D16" s="9" t="s">
        <v>54</v>
      </c>
      <c r="E16" s="10">
        <v>44956</v>
      </c>
      <c r="F16" s="36">
        <v>2656032014.3299999</v>
      </c>
      <c r="G16" s="37">
        <v>64</v>
      </c>
      <c r="H16" s="36">
        <v>2661024294.1599998</v>
      </c>
      <c r="I16" s="37">
        <v>7</v>
      </c>
      <c r="J16" s="36">
        <v>151061749.56</v>
      </c>
      <c r="K16" s="37">
        <v>28</v>
      </c>
      <c r="L16" s="36">
        <v>1435171378.97</v>
      </c>
      <c r="M16" s="37">
        <v>11</v>
      </c>
      <c r="N16" s="36">
        <v>332981880.89999998</v>
      </c>
      <c r="O16" s="37">
        <v>0</v>
      </c>
      <c r="P16" s="36">
        <v>0</v>
      </c>
      <c r="Q16" s="38">
        <v>0.87651142783655889</v>
      </c>
      <c r="R16" s="38">
        <v>0.81963645466417934</v>
      </c>
      <c r="S16" s="37">
        <v>18</v>
      </c>
      <c r="T16" s="36">
        <v>741809284.73000002</v>
      </c>
      <c r="U16" s="36">
        <v>1124012576.22</v>
      </c>
      <c r="V16" s="56">
        <v>0.42319240511998829</v>
      </c>
      <c r="W16" s="36">
        <v>242422514.16999999</v>
      </c>
      <c r="X16" s="56">
        <v>0.51446484192122643</v>
      </c>
      <c r="Y16" s="36">
        <v>222748180.90700001</v>
      </c>
      <c r="Z16" s="39">
        <v>1589183271.2969999</v>
      </c>
      <c r="AA16" s="61">
        <v>0.59832986301480295</v>
      </c>
    </row>
    <row r="17" spans="1:27" ht="20.100000000000001" customHeight="1" x14ac:dyDescent="0.3">
      <c r="A17" s="7">
        <v>13</v>
      </c>
      <c r="B17" s="8" t="s">
        <v>55</v>
      </c>
      <c r="C17" s="9" t="s">
        <v>56</v>
      </c>
      <c r="D17" s="9" t="s">
        <v>57</v>
      </c>
      <c r="E17" s="10">
        <v>45124</v>
      </c>
      <c r="F17" s="36">
        <v>976065403.98000002</v>
      </c>
      <c r="G17" s="37">
        <v>27</v>
      </c>
      <c r="H17" s="36">
        <v>590221969.14999998</v>
      </c>
      <c r="I17" s="37">
        <v>0</v>
      </c>
      <c r="J17" s="36">
        <v>0</v>
      </c>
      <c r="K17" s="37">
        <v>9</v>
      </c>
      <c r="L17" s="36">
        <v>284464638.54000002</v>
      </c>
      <c r="M17" s="37">
        <v>5</v>
      </c>
      <c r="N17" s="36">
        <v>73857417.420000002</v>
      </c>
      <c r="O17" s="37">
        <v>0</v>
      </c>
      <c r="P17" s="36">
        <v>0</v>
      </c>
      <c r="Q17" s="38">
        <v>0.52902658943189063</v>
      </c>
      <c r="R17" s="38">
        <v>0.52902658943189063</v>
      </c>
      <c r="S17" s="37">
        <v>13</v>
      </c>
      <c r="T17" s="36">
        <v>231899913.19</v>
      </c>
      <c r="U17" s="36">
        <v>279626696.69999999</v>
      </c>
      <c r="V17" s="58">
        <v>0.28648356509696521</v>
      </c>
      <c r="W17" s="36">
        <v>9619593.8100000005</v>
      </c>
      <c r="X17" s="58">
        <v>0.29633904585755277</v>
      </c>
      <c r="Y17" s="36">
        <v>4453562.301</v>
      </c>
      <c r="Z17" s="39">
        <v>293699852.81099999</v>
      </c>
      <c r="AA17" s="63">
        <v>0.30090181622400591</v>
      </c>
    </row>
    <row r="18" spans="1:27" ht="20.100000000000001" customHeight="1" x14ac:dyDescent="0.3">
      <c r="A18" s="6"/>
      <c r="B18" s="11"/>
      <c r="C18" s="12"/>
      <c r="D18" s="12"/>
      <c r="E18" s="5"/>
      <c r="F18" s="40"/>
      <c r="G18" s="6"/>
      <c r="H18" s="40"/>
      <c r="I18" s="6"/>
      <c r="J18" s="40"/>
      <c r="K18" s="6"/>
      <c r="L18" s="40"/>
      <c r="M18" s="6"/>
      <c r="N18" s="40"/>
      <c r="O18" s="6"/>
      <c r="P18" s="40"/>
      <c r="Q18" s="41"/>
      <c r="R18" s="41"/>
      <c r="S18" s="6"/>
      <c r="T18" s="40"/>
      <c r="U18" s="42"/>
      <c r="V18" s="43"/>
      <c r="W18" s="32"/>
      <c r="X18" s="32"/>
      <c r="Y18" s="32"/>
      <c r="Z18" s="32"/>
      <c r="AA18" s="32"/>
    </row>
    <row r="19" spans="1:27" ht="27" customHeight="1" x14ac:dyDescent="0.3">
      <c r="A19" s="2"/>
      <c r="B19" s="2"/>
      <c r="C19" s="2"/>
      <c r="D19" s="2"/>
      <c r="E19" s="14" t="s">
        <v>60</v>
      </c>
      <c r="F19" s="44">
        <f>SUM(F5:F17)</f>
        <v>24402249795.700001</v>
      </c>
      <c r="G19" s="45">
        <f t="shared" ref="G19:P19" si="0">SUM(G5:G17)</f>
        <v>793</v>
      </c>
      <c r="H19" s="45">
        <f t="shared" si="0"/>
        <v>20432806974.830002</v>
      </c>
      <c r="I19" s="46">
        <f t="shared" si="0"/>
        <v>99</v>
      </c>
      <c r="J19" s="46">
        <f t="shared" si="0"/>
        <v>3065124846.2999997</v>
      </c>
      <c r="K19" s="47">
        <f t="shared" si="0"/>
        <v>277</v>
      </c>
      <c r="L19" s="47">
        <f t="shared" si="0"/>
        <v>9039778901.5299988</v>
      </c>
      <c r="M19" s="48">
        <f t="shared" si="0"/>
        <v>85</v>
      </c>
      <c r="N19" s="48">
        <f t="shared" si="0"/>
        <v>2202057531.4000001</v>
      </c>
      <c r="O19" s="49">
        <f t="shared" si="0"/>
        <v>0</v>
      </c>
      <c r="P19" s="49">
        <f t="shared" si="0"/>
        <v>0</v>
      </c>
      <c r="Q19" s="50">
        <f>SUM(H19-N19)/F19</f>
        <v>0.74709297692061571</v>
      </c>
      <c r="R19" s="51">
        <f>SUM(L19+T19)/F19</f>
        <v>0.62148468785047761</v>
      </c>
      <c r="S19" s="52">
        <f t="shared" ref="S19:Z19" si="1">SUM(S5:S17)</f>
        <v>332</v>
      </c>
      <c r="T19" s="53">
        <f t="shared" si="1"/>
        <v>6125845695.5999994</v>
      </c>
      <c r="U19" s="33">
        <f t="shared" si="1"/>
        <v>7898233723.249999</v>
      </c>
      <c r="V19" s="34">
        <f>+U19/F19</f>
        <v>0.32366825966357299</v>
      </c>
      <c r="W19" s="33">
        <f t="shared" si="1"/>
        <v>615522198.29999995</v>
      </c>
      <c r="X19" s="34">
        <f>SUM(U19+W19)/F19</f>
        <v>0.34889225349419362</v>
      </c>
      <c r="Y19" s="54">
        <f t="shared" si="1"/>
        <v>504836335.33849996</v>
      </c>
      <c r="Z19" s="54">
        <f t="shared" si="1"/>
        <v>9018592256.8885002</v>
      </c>
      <c r="AA19" s="55">
        <f>+Z19/F19</f>
        <v>0.36958035969608405</v>
      </c>
    </row>
    <row r="20" spans="1:27" x14ac:dyDescent="0.3">
      <c r="A20" s="65" t="s">
        <v>69</v>
      </c>
      <c r="B20" s="65"/>
      <c r="C20" s="65"/>
      <c r="D20" s="65"/>
      <c r="F20" s="25"/>
      <c r="P20" s="25"/>
      <c r="Q20" s="25"/>
    </row>
    <row r="21" spans="1:27" x14ac:dyDescent="0.3">
      <c r="A21" s="65"/>
      <c r="B21" s="65"/>
      <c r="C21" s="65"/>
      <c r="D21" s="65"/>
      <c r="K21" s="25"/>
      <c r="Q21" s="25"/>
      <c r="R21" s="25"/>
      <c r="T21" s="25"/>
    </row>
    <row r="22" spans="1:27" ht="36" customHeight="1" x14ac:dyDescent="0.3">
      <c r="A22" s="65"/>
      <c r="B22" s="65"/>
      <c r="C22" s="65"/>
      <c r="D22" s="65"/>
      <c r="L22" s="25"/>
      <c r="P22" s="25"/>
      <c r="Q22" s="25"/>
      <c r="U22" s="25"/>
    </row>
    <row r="23" spans="1:27" x14ac:dyDescent="0.3">
      <c r="P23" s="25"/>
    </row>
  </sheetData>
  <autoFilter ref="A4:AA4" xr:uid="{00000000-0001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Pačes Petr</cp:lastModifiedBy>
  <cp:lastPrinted>2026-09-01T07:49:54Z</cp:lastPrinted>
  <dcterms:created xsi:type="dcterms:W3CDTF">2025-03-20T01:55:11Z</dcterms:created>
  <dcterms:modified xsi:type="dcterms:W3CDTF">2026-09-04T08:44:36Z</dcterms:modified>
</cp:coreProperties>
</file>