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672D73C0-BB61-438F-8A09-2061A52431F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Harmonogram výzev IROP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I48" i="1"/>
  <c r="J48" i="1" s="1"/>
</calcChain>
</file>

<file path=xl/sharedStrings.xml><?xml version="1.0" encoding="utf-8"?>
<sst xmlns="http://schemas.openxmlformats.org/spreadsheetml/2006/main" count="660" uniqueCount="216">
  <si>
    <t>Identifikace výzvy</t>
  </si>
  <si>
    <t>Nastavení výzvy</t>
  </si>
  <si>
    <t>Zaměření výzvy</t>
  </si>
  <si>
    <t>Doplňkovost</t>
  </si>
  <si>
    <t>Pořadí</t>
  </si>
  <si>
    <t>Název výzvy</t>
  </si>
  <si>
    <t>Typ výzvy</t>
  </si>
  <si>
    <t>Cíl politiky</t>
  </si>
  <si>
    <t>Priorita</t>
  </si>
  <si>
    <t>Specifický cíl</t>
  </si>
  <si>
    <t>Druh výzvy</t>
  </si>
  <si>
    <t>z toho příspěvek Evropské unie
(CZK)</t>
  </si>
  <si>
    <t>z toho národní veřejné zdroje
(CZK)</t>
  </si>
  <si>
    <t>Model hodnocení</t>
  </si>
  <si>
    <t>Typ oprávněného žadatele</t>
  </si>
  <si>
    <t>Podporované aktivity</t>
  </si>
  <si>
    <t>Územní zaměření</t>
  </si>
  <si>
    <t>Cílové skupiny</t>
  </si>
  <si>
    <t>Název programu</t>
  </si>
  <si>
    <t>Priorita2</t>
  </si>
  <si>
    <t>Specifický  cíl/opatření</t>
  </si>
  <si>
    <t>Číslo výzvy3</t>
  </si>
  <si>
    <t>Datum vyhlášení
(rok)</t>
  </si>
  <si>
    <t>Popis doplňkovosti</t>
  </si>
  <si>
    <t>45. výzva IROP - Rozvoj neveřejné síťové infrastruktury veřejné správy  - SC 1.1 (MRR)</t>
  </si>
  <si>
    <t>individuální</t>
  </si>
  <si>
    <t>1.1</t>
  </si>
  <si>
    <t>průběžná</t>
  </si>
  <si>
    <t>jednokolový</t>
  </si>
  <si>
    <t>organizační složky státu; 
příspěvkové organizace organizačních složek státu; 
státní organizace; 
kraje; 
obce;
organizace zřizované nebo zakládané kraji / obcemi; státní podniky</t>
  </si>
  <si>
    <t xml:space="preserve">Rozvoj neveřejné síťové infrastruktury veřejné správy a rozvoj backofficových služeb prostřednictvím Centrálního místa služeb („CMS“) a rozvoj backofficových služeb veřejné správy v CMS a přístupu k nim prostřednictvím komunikační infrastruktury veřejné správy a neveřejných sítí veřejné správy, včetně doprovodné infrastruktury (DWDM, MPLS apod.), její územní rozšíření a užití pro kvalitnější výkon tzv. digitálního úřadování státu </t>
  </si>
  <si>
    <t>méně rozvinuté regiony
(KVK, ULK, LBK, HKK, PAK, OLK, ZLK, MSK)</t>
  </si>
  <si>
    <t>občané; cizinci; podnikatelské subjekty; instituce veřejné správy; zaměstnanci ve veřejné správě; nestátní neziskové organizace („NNO“); výzkumné organizace</t>
  </si>
  <si>
    <t>OP TAK; OP Rybářství; OP ST; NPO</t>
  </si>
  <si>
    <t>46. výzva IROP - Rozvoj neveřejné síťové infrastruktury veřejné správy  - SC 1.1 (PR)</t>
  </si>
  <si>
    <t>přechodové regiony
(SCK, JCK, PLK, VYS, JMK)</t>
  </si>
  <si>
    <t>47. výzva IROP - Rozvoj neveřejné síťové infrastruktury veřejné správy  - SC 1.1 (ČR)</t>
  </si>
  <si>
    <t>organizační složky státu; 
příspěvkové organizace organizačních složek státu; 
státní organizace; 
státní podniky;
NNO zakládané zde uvedenými typy oprávněných žadatelů;
kraje;
obce;
organizace zřizované nebo zakládané kraji / obcemi</t>
  </si>
  <si>
    <t>území celé ČR</t>
  </si>
  <si>
    <t>48. výzva IROP - Vzdělávání - SC 5.1 (CLLD)</t>
  </si>
  <si>
    <t>CLLD</t>
  </si>
  <si>
    <t>5.1</t>
  </si>
  <si>
    <t>subjekty, které realizují projekty v rámci schválených strategií CLLD na území působnosti MAS. Typy oprávněných žadatelů jsou uvedeny ve specifickém cíli 4.1</t>
  </si>
  <si>
    <t>Infrastruktura mateřských škol a zařízení péče o děti typu dětské skupiny
Infrastruktura základních škol ve vazbě na odborné učebny a učebny neúplných škol</t>
  </si>
  <si>
    <t xml:space="preserve">Území působnosti místních akčních skupin se schválenou strategií CLLD. Jedná se o venkovské oblasti tvořené územími obcí s méně než 25 000 obyvateli, přičemž populační velikost území působnosti MAS nebude menší než 10 000 obyvatel a nepřekročí hranici 100 000 obyvatel. </t>
  </si>
  <si>
    <t>obyvatelé a subjekty působící na území působnosti MAS se schválenou strategií CLLD a návštěvníci území působnosti MAS se schválenou strategií CLLD;cílové skupiny odpovídají cílovým skupinám, na které směřují aktivity uvedené ve specifickém cíli 4.1</t>
  </si>
  <si>
    <t>OP JAK, OP ST, NPO</t>
  </si>
  <si>
    <t> </t>
  </si>
  <si>
    <t>51. výzva IROP - Památky  - SC 4.4 (MRR)</t>
  </si>
  <si>
    <t>4.4</t>
  </si>
  <si>
    <t>vlastníci památek, subjekty s právem hospodaření</t>
  </si>
  <si>
    <t>Revitalizace a vybavení pro činnost památek přispívající k ochraně kulturního dědictví</t>
  </si>
  <si>
    <t>návštěvníci památek, žáci, studenti, obyvatelé, odborná veřejnost, uprchlíci, migranti, podnikatelské subjekty, národnostní skupiny (zejména Romové), osoby se zdravotním postižením</t>
  </si>
  <si>
    <t>NPO</t>
  </si>
  <si>
    <t>Komponenta 4.5</t>
  </si>
  <si>
    <t>52. výzva IROP - Památky  - SC 4.4 (PR)</t>
  </si>
  <si>
    <t>56. výzva IROP - Podpora rozvoje a dostupnosti akutní a specializované lůžkové psychiatrické  péče  - SC 4.3 (MRR)</t>
  </si>
  <si>
    <t>CP 4</t>
  </si>
  <si>
    <t>4.3</t>
  </si>
  <si>
    <t xml:space="preserve">• Subjekty poskytující veřejnou službu v oblasti zdravotní péče podle zákona č. 372/2011 Sb.,  o zdravotních službách a podmínkách jejich poskytování
• příspěvkové organizace organizačních složek státu
• státní organizace
• organizace zřizované nebo zakládané kraji
• organizace zřizované nebo zakládané obcemi
• NNO
• kraje
• obce
</t>
  </si>
  <si>
    <t>Integrovaná péče, integrace zdravotních a sociálních služeb – podpora rozvoje a dostupnosti akutní a specializované lůžkové psychiatrické  péče - výstavba, modernizace a rekonstrukce akutních psychiatrických oddělení ve všeobecných nemocnicích; akutních a specializovaných oddělení v rámci psychiatrických nemocnic v souladu s jejich transformačními plány v rámci procesu deinstitucionalizace.</t>
  </si>
  <si>
    <t>Méně rozvinuté regiony</t>
  </si>
  <si>
    <t xml:space="preserve">Zvláště ohrožené skupiny pacientů: osoby s duševním onemocněním 
</t>
  </si>
  <si>
    <t>OPZ</t>
  </si>
  <si>
    <t>57. výzva IROP - Podpora rozvoje a dostupnosti akutní a specializované lůžkové psychiatrické  péče  - SC 4.3 (PR)</t>
  </si>
  <si>
    <t xml:space="preserve">Přechodové regiony </t>
  </si>
  <si>
    <t>58. výzva IROP - Deinstitucionalizace sociálních služeb  - SC 4.2 (MRR)</t>
  </si>
  <si>
    <t>4.2</t>
  </si>
  <si>
    <t>12/2025</t>
  </si>
  <si>
    <t>NNO, OSS, PO OSS, kraje, obce, dobrovolné svazky obcí, organizace zřizované nebo zakládané kraji / obcemi / dobrovolnými svazky obcí, církve, církevní organizace</t>
  </si>
  <si>
    <t>Deinstitucionalizace sociálních služeb za účelem sociálního začleňování</t>
  </si>
  <si>
    <t>osoby sociálně vyloučené či ohrožené sociálním vyloučením, osoby s postižením, osoby s chronickým a duševním onemocněním, osoby se specifickými potřebami vyplývajícími z jejich zdravotního stavu, které potřebují vysokou míru podpory, a jejich osoby blízké, rodiny s nezaopatřenými dětmi v nepříznivé sociální situaci, mladé dospělé osoby opouštějící ústavní či náhradní rodinnou péči, oběti domácího a genderově podmíněného násilí a osoby tímto násilím ohrožené, osoby v bytové nouzi, senioři, ohrožené děti, uprchlíci, migranti, národnostní skupiny (zejména Romové), bezdomovci</t>
  </si>
  <si>
    <t xml:space="preserve">OPZ + 2021-2027; Azylový, migrační a integrační fond (AMIF); </t>
  </si>
  <si>
    <t>59. výzva IROP - Deinstitucionalizace sociálních služeb  - SC 4.2 (PR)</t>
  </si>
  <si>
    <t>60. výzva IROP - Doprava - SC 5.1 (CLLD)</t>
  </si>
  <si>
    <t>subjekty, které realizují projekty v rámci schválených strategií CLLD na území působnosti MAS. Typy oprávněných žadatelů jsou uvedeny ve specifickém cíli 6.1</t>
  </si>
  <si>
    <t>Infrastruktura pro cyklistickou dopravu
Infrastruktura pro bezpečnou nemotorovou dopravu</t>
  </si>
  <si>
    <t>obyvatelé a subjekty působící na území působnosti MAS se schválenou strategií CLLD a návštěvníci území působnosti MAS se schválenou strategií CLLD;cílové skupiny odpovídají cílovým skupinám, na které směřují aktivity uvedené ve specifickém cíli 6.1</t>
  </si>
  <si>
    <t xml:space="preserve"> NPO</t>
  </si>
  <si>
    <t>komponenta 2.1</t>
  </si>
  <si>
    <t>"02/2022"</t>
  </si>
  <si>
    <t>NPO - podpora ochrany zranitelných účastníků provozu (cyklostezky a bezbariérové trasy).</t>
  </si>
  <si>
    <t>61. výzva IROP - Hasiči - SC 5.1 (CLLD)</t>
  </si>
  <si>
    <t>subjekty, které realizují projekty v rámci schválených strategií CLLD na území působnosti MAS. Typy oprávněných žadatelů jsou uvedeny ve specifickém cíli 2.1</t>
  </si>
  <si>
    <t>Podpora jednotek sboru dobrovolných hasičů kategorie jednotek požádní ochrany II, III a V</t>
  </si>
  <si>
    <t>obyvatelé a subjekty působící na území působnosti MAS se schválenou strategií CLLD a návštěvníci území působnosti MAS se schválenou strategií CLLD;cílové skupiny odpovídají cílovým skupinám, na které směřují aktivity uvedené ve specifickém cíli 2.1</t>
  </si>
  <si>
    <t>SP SZP, OPZ+, OPŽP, OP TAK, NPO</t>
  </si>
  <si>
    <t>62. výzva IROP - Památky (ITI) - SC 4.4 (MRR, PR)</t>
  </si>
  <si>
    <t>ITI</t>
  </si>
  <si>
    <t>12/2027</t>
  </si>
  <si>
    <t>Území metropoliitních oblastí a aglomerací ITI mimo území hl. m. Prahy</t>
  </si>
  <si>
    <t>63. výzva IROP - Zelená infrastruktura  - SC 2.2 (MRR)</t>
  </si>
  <si>
    <t>2.2</t>
  </si>
  <si>
    <t>obce, kraje, organizace zřizované nebo zakládané obcemi / kraji, církve, církevní organizace, OSS, PO OSS, veřejné a státní vysoké školy, státní podniky, státní organizace, veřejné výzkumné instituce</t>
  </si>
  <si>
    <t>Zelená infrastruktura ve veřejném prostranství měst a obcí</t>
  </si>
  <si>
    <t>obyvatelé měst a obcí, návštěvníci měst a obcí</t>
  </si>
  <si>
    <t>OP ŽP, OP ST, OP TAK, NPO</t>
  </si>
  <si>
    <t>64. výzva IROP - Zelená infrastruktura  - SC 2.2 (PR)</t>
  </si>
  <si>
    <t>65. výzva IROP - Zelená infrastruktura  - SC 2.2 (VRR)</t>
  </si>
  <si>
    <t>hlavní město Praha, městské části hl. m. Prahy, organizace zřizované nebo zakládané hl. m. Prahou / městskými částmi hl. m. Prahy, církve, církevní organizace, OSS, PO OSS, veřejné a státní vysoké školy, státní podniky, státní organizace, veřejné výzkumné instituce</t>
  </si>
  <si>
    <t>více rozvinuté regiony
(hl.m.Praha)</t>
  </si>
  <si>
    <t>68. výzva IROP - Multimodální osobní doprava  - SC 6.1 (MRR)</t>
  </si>
  <si>
    <t>6.1</t>
  </si>
  <si>
    <t>Kraje, obce, dobrovolné svazky obcí, organizace zřizované nebo zakládané kraji, organizace zřizované nebo zakládané obcemi, organizace zřizované nebo zakládané dobrovolnými svazky obcí, dopravci na základě smlouvy o veřejných službách v přepravě cestujících</t>
  </si>
  <si>
    <t xml:space="preserve">Multimodální osobní doprava
</t>
  </si>
  <si>
    <t>Karlovarský kraj, Ústecký kraj, Liberecký kraj, Královéhradecký kraj, Pardubický kraj, Olomoucký kraj, Moravskoslezský kraj, Zlínský kraj</t>
  </si>
  <si>
    <t>Obyvatelé měst a obcí, návštěvníci, dojíždějící za prací a službami, uživatelé veřejné dopravy, podnikatelské subjekty, instituce veřejné správy, NNO</t>
  </si>
  <si>
    <t>OP D, NPO</t>
  </si>
  <si>
    <t>OP D - podpora železniční infrastruktury. NPO - podpora železniční infrastruktury.</t>
  </si>
  <si>
    <t>69. výzva IROP - Multimodální osobní doprava  - SC 6.1 (PR)</t>
  </si>
  <si>
    <t>Středočeský kraj, Jihočeský kraj, Plzeňský kraj, Kraj Vysočina, Jihomoravský kraj</t>
  </si>
  <si>
    <t>70. výzva IROP - Kultura - SC 5.1 (CLLD)</t>
  </si>
  <si>
    <t>subjekty, které realizují projekty v rámci schválených strategií CLLD na území působnosti MAS. Typy oprávněných žadatelů jsou uvedeny ve specifickém cíli 4.4. V případě aktivity rekonstrukce a vybavení obecních profesionálních knihoven jsou oprávněnými žadateli obce a organizace zřizované nebo zakládané obcemi</t>
  </si>
  <si>
    <t>Revitalizace kulturních památek
Revitalizace a vybavení městských a obecních muzeí
Rekonstrukce a vybavení obecních profesionálních knihoven</t>
  </si>
  <si>
    <t>obyvatelé a subjekty působící na území působnosti MAS se schválenou strategií CLLD a návštěvníci území působnosti MAS se schválenou strategií CLLD;
cílové skupiny odpovídají cílovým skupinám, na které směřují aktivity uvedené ve specifickém cíli 4.4</t>
  </si>
  <si>
    <t>OPŽP</t>
  </si>
  <si>
    <t>71. výzva IROP - Podpora rozvoje a dostupnosti paliativní péče - SC 4.3 (MRR)</t>
  </si>
  <si>
    <t xml:space="preserve">• subjekty poskytující veřejnou službu v oblasti zdravotní péče podle zákona č. 372/2011 Sb.,  o zdravotních službách a podmínkách jejich poskytování
• příspěvkové organizace organizačních složek státu
• státní organizace
• organizace zřizované nebo zakládané kraji
• organizace zřizované nebo zakládané obcemi
• NNO
• Kraje
• obce
</t>
  </si>
  <si>
    <t>Integrovaná péče, integrace zdravotních a sociálních služeb – podpora rozvoje a dostupnosti paliativní péče -infrastruktura, vybavení poskytovatelů domácí péče, vybudování kontaktních, poradenských a koordinačních míst paliativní a hospicové péče, zázemí a materiální vybavení mobilních hospicových a paliativních týmů, modernizace lůžkových hospiců a paliativních jednotek ve všeobecných nemocnicích.</t>
  </si>
  <si>
    <t xml:space="preserve">Zvláště ohrožené skupiny pacientů: pacienti v terminálním stádiu nemoci 
</t>
  </si>
  <si>
    <t>72. výzva IROP - Podpora rozvoje a dostupnosti paliativní péče - SC 4.3 (PR)</t>
  </si>
  <si>
    <t>73. výzva IROP - Veřejná prostranství - SC 5.1 (CLLD)</t>
  </si>
  <si>
    <t>Subjekty, které realizují projekty v rámci schválených strategií CLLD na území působnosti MAS. Typy oprávněných žadatelů jsou uvedeny ve specifickém cíli 2.2</t>
  </si>
  <si>
    <t>Zelená infrastruktura ve veřejném prostrantví měst a obcí</t>
  </si>
  <si>
    <t>Obyvatelé a subjekty působící na území působnosti MAS se schválenou strategií CLLD a návštěvníci území působnosti MAS se schválenou strategií CLLD;cílové skupiny odpovídají cílovým skupinám, na které směřují aktivity uvedené ve specifickém cíli 2.2</t>
  </si>
  <si>
    <t>74. výzva IROP - Multimodální osobní doprava (ITI) - SC 6.1 (MRR, PR)</t>
  </si>
  <si>
    <t>75. výzva IROP - Standardizace územních plánů- SC 1.1 (MRR)</t>
  </si>
  <si>
    <t>01/2023</t>
  </si>
  <si>
    <t>Centralizace, standardizace a sdílení elektronických služeb veřejné správy</t>
  </si>
  <si>
    <t>Občané; cizinci; podnikatelské subjekty; instituce veřejné správy; zaměstnanci ve veřejné správě; nestátní neziskové organizace („NNO“); výzkumné organizace</t>
  </si>
  <si>
    <t>OP ST; NPO</t>
  </si>
  <si>
    <t>76. výzva IROP - Standardizace územních plánů- SC 1.1 (PR)</t>
  </si>
  <si>
    <t>77. výzva IROP - Zelená infrastruktura (ITI) - SC 2.2 (MRR, PR)</t>
  </si>
  <si>
    <t>obce, kraje, organizace zřizované nebo zakládané obcemi / kraji, církve, církevní organizace, OSS, PO OSS, 	veřejné a státní vysoké školy, státní podniky, státní organizace, veřejné výzkumné instituce</t>
  </si>
  <si>
    <t>78. výzva IROP - eHealth -SC 1.1 (MRR)</t>
  </si>
  <si>
    <t>Elektronizace vybraných služeb veřejné správy - eHealth</t>
  </si>
  <si>
    <t>79. výzva IROP - eHealth - SC 1.1 (PR)</t>
  </si>
  <si>
    <t>80. výzva IROP - eHealth SC 1.1 (ČR)</t>
  </si>
  <si>
    <t>Komponenta 1. 2 Digitální systémy veřejné správy</t>
  </si>
  <si>
    <t>6; 13; 14</t>
  </si>
  <si>
    <t>Rozšíření systému sdíleného lékového záznamu (eReceptu) o narkotika a psychotropní látky a o elektronické poukazy na zdravotnické prostředky;
Dokončení projektů vedoucích k zavedení nových digitálních zdravotnických služeb;
Dokončení projektů pro konsolidaci a rozvoj infrastruktury elektronického zdravotnictví s cílem vytvořit propojené databáze a zlepšit digitální zdravotnické služby</t>
  </si>
  <si>
    <t>obce, dobrovolné svazky obcí, kraje, organizace zřizované nebo zakládané obcemi/kraji, OSS, PO OSS, NNO činné v oblasti cestovního ruchu minimálně 2 roky, církve, církevní organizace, státní podniky</t>
  </si>
  <si>
    <t>Veřejná infrastruktura udržitelného cestovního ruchu</t>
  </si>
  <si>
    <t xml:space="preserve"> účastníci cestovního ruchu, obyvatelé, odborná veřejnost, podnikatelské subjekty, uprchlíci, migranti, národnostní skupiny (zejména Romové), osoby se zdravotním postižením</t>
  </si>
  <si>
    <t>Návštěvnická infrastruktura bude v OP ŽP podporována ve všech kategoriích zvláště chráněných území a v lokalitách soustavy Natura 2000 s vazbou na předmět ochrany či interpretaci chráněného území</t>
  </si>
  <si>
    <t>Území celé ČR</t>
  </si>
  <si>
    <t>86. výzva IROP - Cestovní ruch - SC 5.1 (CLLD)</t>
  </si>
  <si>
    <t>subjekty, které realizují projekty v rámci schválených strategií CLLD na území působnosti MAS. Typy oprávněných žadatelů jsou uvedeny ve specifickém cíli 4.4</t>
  </si>
  <si>
    <t>87. výzva IROP - Další vzdělávání - SC 4.1 (MRR)</t>
  </si>
  <si>
    <t>4.1</t>
  </si>
  <si>
    <t>školské právnické osoby, obce, dobrovolné svazky obcí, kraje, organizace zřizované nebo zakládané obcemi/kraji, NNO, které minimálně 2 roky bezprostředně před podáním žádosti nepřetržitě působí v oblasti vzdělávání nebo asistenčních služeb, církve, církevní organizace, OSS, PO OSS, ostatní právnické osoby, vykonávající činnost škol a školských zařízení, zapsané v Rejstříku škol a školských zařízení (např. akciové společnosti, komanditní společnosti, společnosti s ručením omezeným, veřejné obchodní společnosti)</t>
  </si>
  <si>
    <t>Zájmové a neformální vzdělávání a celoživotní učení</t>
  </si>
  <si>
    <t>děti od 2 let v předškolním vzdělávání, rodiče, žáci, studenti, osoby se speciálními vzdělávacími potřebami,	pedagogičtí pracovníci, nepedagogičtí pracovníci ZŠ, SŠ a SŠ/VOŠ, zaměstnanci školských poradenských zařízení, pracovníci a dobrovolní pracovníci organizací působících v oblasti vzdělávání nebo asistenčních služeb a v oblasti neformálního a zájmového vzdělávání dětí a mládeže, dospělí v dalším vzdělávání, národnostní skupiny (zejména Romové), uprchlíci, migranti</t>
  </si>
  <si>
    <t>88. výzva IROP - Další vzdělávání - SC 4.1 (PR)</t>
  </si>
  <si>
    <t>90. výzva IROP - Cestovní ruch (ITI) - SC 4.4 (MRR, PR)</t>
  </si>
  <si>
    <t>91. výzva IROP - Podpora vzniku základní sítě infekčních klinik a oddělení - SC 4.3 (MRR)</t>
  </si>
  <si>
    <t>Podpora ochrany veřejného zdraví - rozvoj kapacit klinik infekčních onemocnění, včetně podpory rozvoje odběrových míst a laboratoří (infrastruktura a přístrojové vybavení).</t>
  </si>
  <si>
    <t xml:space="preserve">Zvláště ohrožené skupiny pacientů: pacienti s infekčními nemocemi včetně COVID
</t>
  </si>
  <si>
    <t>92. výzva IROP - Podpora vzniku základní sítě infekčních klinik a oddělení - SC 4.3 (PR)</t>
  </si>
  <si>
    <t>93. výzva IROP - Podpora vzniku základní sítě infekčních klinik a oddělení - SC 4.3 (ČR)</t>
  </si>
  <si>
    <t>94. výzva IROP - Další vzdělávání (ITI) - SC 4.1 (MRR, PR)</t>
  </si>
  <si>
    <t>95. výzva IROP Školská poradenská zařízení, speciální vzdělávání a střediska výchovné péče - SC 4.1 (MRR)</t>
  </si>
  <si>
    <t>Školská poradenská zařízení, vzdělávání ve školách a třídách zřízených dle § 16 odst. 9 školského zákona a střediska výchovné péče</t>
  </si>
  <si>
    <t>děti od 2 let v předškolním vzdělávání, rodiče, žáci, studenti, osoby se speciálními vzdělávacími potřebami,	pedagogičtí pracovníci, nepedagogičtí pracovníci ZŠ, SŠ a SŠ/VOŠ, zaměstnanci školských poradenských zařízení, pracovníci a dobrovolní pracovníci organizací působících v oblasti vzdělávání nebo asistenčních služeb a v oblasti neformálního a zájmového vzdělávání dětí a mládeže, dospělí v dalším vzdělávání, národnostní skupiny (zejména Romové),uprchlíci, migranti</t>
  </si>
  <si>
    <t>96. výzva IROP - Školská poradenská zařízení, speciální vzdělávání a střediska výchovné péče- SC 4.1 (PR)</t>
  </si>
  <si>
    <t>106. výzva IROP - Plnicí a dobíjecí stanice pro veřejnou dopravu - SC 6.1 (MRR)</t>
  </si>
  <si>
    <t>Dopravci na základě smlouvy o veřejných službách v přepravě cestujících</t>
  </si>
  <si>
    <t>Plnicí a dobíjecí stanice pro veřejnou dopravu</t>
  </si>
  <si>
    <t>OP D, Modernizační fond, OP TAK, OP ST, NPO</t>
  </si>
  <si>
    <t>OP D - veřejná infrastruktura pro alternativní paliva na silniční síti. Modernizační fond - obdobná podpora po vyčerpání IROP. OP TAK - infrastruktura pro alternativní paliva v podnicích. OP ST - podpora komplexních projektů čisté mobility dle PSÚT. NPO - podpora budování infrastruktury pro hromadnou dopravu v Praze, obytné budovy, samosprávu.</t>
  </si>
  <si>
    <t>107. výzva IROP - Plnicí a dobíjecí stanice pro veřejnou dopravu - SC 6.1 (PR)</t>
  </si>
  <si>
    <t>108. výzva IROP - Plnicí a dobíjecí stanice pro veřejnou dopravu (ITI) - SC 6.1 (MRR, PR)</t>
  </si>
  <si>
    <t>Mateřské školy</t>
  </si>
  <si>
    <t>děti od 2 let v předškolním vzdělávání, rodiče, osoby se speciálními vzdělávacími potřebami,	pedagogičtí pracovníci, pracovníci a dobrovolní pracovníci organizací působících v oblasti vzdělávání nebo asistenčních služeb a v oblasti neformálního a zájmového vzdělávání dětí a mládeže, národnostní skupiny (zejména Romové), uprchlíci, migranti</t>
  </si>
  <si>
    <t>110. výzva IROP - Nízkoemisní a bezemisní vozidla pro veřejnou dopravu - SC 6.1 (VRR)</t>
  </si>
  <si>
    <t xml:space="preserve">Nízkoemisní a bezemisní vozidla pro veřejnou dopravu
</t>
  </si>
  <si>
    <t>Hl. m. Praha</t>
  </si>
  <si>
    <t>OPD - podpora infrastruktury drážní elektrické dopravy ve městech. Modernizační fond - obdobná podpora po vyčerpání IROP. OP TAK - podpora nákupu vozidel na alternativní pohon v podnicích. OP ST - podpora komplexních projektů čisté mobility dle PSÚT. NPO - podpora nákupu vozidel pro podnikatelské subjekty, samosprávu, státní správu, hromadnou dopravu v Praze.</t>
  </si>
  <si>
    <t>Datum zpřístupnění žádosti o podporu a datum zahájení příjmu žádosti o podporu v ISKP21+ (měsíc, rok)</t>
  </si>
  <si>
    <t>109. výzva IROP - Mateřské školy  - SC 4.1 (MRR) - II.</t>
  </si>
  <si>
    <t>obce, které mají více než 5000 obyvatel</t>
  </si>
  <si>
    <t>7.1</t>
  </si>
  <si>
    <t>Řídicí orgán IROP,                                                          Centrum pro regionální rozvoj České republiky,                                                                              Agentura ochrany přírody a krajiny ČR</t>
  </si>
  <si>
    <t>Žadatelé a příjemci podpory z IROP,  veřejnost, pracovníci implementační struktury,  nositelé integrovaných strategií ITI a CLLD</t>
  </si>
  <si>
    <t>02/2023</t>
  </si>
  <si>
    <t xml:space="preserve">Podpora administrativních kapacit, 
Publicita a propagace, 
Podpora žadatelům a příjemcům, 
Řízení, implementace a monitorování programu </t>
  </si>
  <si>
    <t xml:space="preserve">Datum vyhlášení výzvy(měsíc, rok) </t>
  </si>
  <si>
    <t xml:space="preserve">Datum ukončení příjmu žádostí o podporu(měsíc, rok) </t>
  </si>
  <si>
    <t>06/2023</t>
  </si>
  <si>
    <t>04/2025</t>
  </si>
  <si>
    <t>05/2023</t>
  </si>
  <si>
    <t>03/2023</t>
  </si>
  <si>
    <t>05/2024</t>
  </si>
  <si>
    <t>04/2023</t>
  </si>
  <si>
    <t>06/2024</t>
  </si>
  <si>
    <t>04/2024</t>
  </si>
  <si>
    <t>07/2023</t>
  </si>
  <si>
    <t>03/2024</t>
  </si>
  <si>
    <t>08/2023</t>
  </si>
  <si>
    <t>10/2023</t>
  </si>
  <si>
    <t>03/2025</t>
  </si>
  <si>
    <t>11/2023</t>
  </si>
  <si>
    <t>12/2023</t>
  </si>
  <si>
    <t>09/2023</t>
  </si>
  <si>
    <t>12/2024</t>
  </si>
  <si>
    <t>04/2027</t>
  </si>
  <si>
    <t>01/2024</t>
  </si>
  <si>
    <t>113. výzva IROP - Technická pomoc</t>
  </si>
  <si>
    <t>* vyhlášení je plánováno v závislosti na schválení Akčního plánu k přechodu sociálních služeb k péči poskytované na komunitní bázi a k větší individualizaci péče a podpoře deinstitucionalizace sociálních služeb  ČR pro období 2023-2025 Vládou ČR</t>
  </si>
  <si>
    <t>05-06/2023*</t>
  </si>
  <si>
    <t>05-06/2023</t>
  </si>
  <si>
    <t>05-06/2024</t>
  </si>
  <si>
    <t>organizační složky státu; 
příspěvkové organizace organizačních složek státu; 
kraje; 
obce;
organizace zřizované nebo zakládané kraji / obcemi;
subjekty poskytující veřejnou službu v oblasti zdravotní péče podle zákona č. 372/2011 Sb., o zdravotních službách a podmínkách jejich poskytování (zákon o zdravotních službách), ve znění pozdějších předpisů</t>
  </si>
  <si>
    <t xml:space="preserve">organizační složky státu; 
příspěvkové organizace organizačních složek státu;
státní podniky;
kraje
</t>
  </si>
  <si>
    <t>HARMONOGRAM VÝZEV IROP 2021 - 2027 na rok 2023 k 16. 5. 2023</t>
  </si>
  <si>
    <t>Celková plánovaná alokace
(CZK)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</si>
</sst>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yyyy"/>
    <numFmt numFmtId="165" formatCode="yyyy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sz val="11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5" fillId="0" borderId="0" xfId="0" applyFont="1"/>
    <xf numFmtId="3" fontId="6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vertical="center" wrapText="1"/>
    </xf>
    <xf numFmtId="3" fontId="21" fillId="0" borderId="0" xfId="0" applyNumberFormat="1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3" fillId="0" borderId="1" xfId="0" applyFont="1" applyFill="1" applyBorder="1" applyAlignment="1">
      <alignment wrapText="1"/>
    </xf>
    <xf numFmtId="0" fontId="22" fillId="0" borderId="1" xfId="0" applyFont="1" applyFill="1" applyBorder="1" applyAlignment="1">
      <alignment wrapText="1"/>
    </xf>
    <xf numFmtId="0" fontId="23" fillId="0" borderId="13" xfId="0" applyFont="1" applyFill="1" applyBorder="1" applyAlignment="1">
      <alignment wrapText="1"/>
    </xf>
    <xf numFmtId="0" fontId="0" fillId="0" borderId="0" xfId="0" applyFill="1"/>
    <xf numFmtId="0" fontId="16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24" fillId="0" borderId="1" xfId="0" applyFont="1" applyFill="1" applyBorder="1"/>
    <xf numFmtId="0" fontId="24" fillId="0" borderId="1" xfId="0" applyFont="1" applyFill="1" applyBorder="1" applyAlignment="1">
      <alignment wrapText="1"/>
    </xf>
    <xf numFmtId="0" fontId="24" fillId="0" borderId="13" xfId="0" applyFont="1" applyFill="1" applyBorder="1"/>
    <xf numFmtId="0" fontId="17" fillId="0" borderId="1" xfId="0" applyFont="1" applyFill="1" applyBorder="1" applyAlignment="1">
      <alignment horizontal="left" vertical="center" wrapText="1" shrinkToFit="1"/>
    </xf>
    <xf numFmtId="0" fontId="17" fillId="0" borderId="1" xfId="0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/>
    </xf>
    <xf numFmtId="3" fontId="18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3" fontId="22" fillId="0" borderId="1" xfId="0" applyNumberFormat="1" applyFont="1" applyFill="1" applyBorder="1" applyAlignment="1">
      <alignment vertical="center" wrapText="1"/>
    </xf>
    <xf numFmtId="3" fontId="22" fillId="0" borderId="1" xfId="0" applyNumberFormat="1" applyFont="1" applyFill="1" applyBorder="1" applyAlignment="1">
      <alignment vertical="center"/>
    </xf>
    <xf numFmtId="3" fontId="23" fillId="0" borderId="1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3" fontId="9" fillId="0" borderId="4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164" fontId="9" fillId="0" borderId="1" xfId="0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horizontal="center" vertical="center"/>
    </xf>
    <xf numFmtId="3" fontId="26" fillId="0" borderId="1" xfId="0" applyNumberFormat="1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right" vertical="center"/>
    </xf>
    <xf numFmtId="3" fontId="17" fillId="0" borderId="1" xfId="0" applyNumberFormat="1" applyFont="1" applyFill="1" applyBorder="1" applyAlignment="1">
      <alignment horizontal="right" vertical="center"/>
    </xf>
    <xf numFmtId="3" fontId="18" fillId="0" borderId="1" xfId="0" applyNumberFormat="1" applyFont="1" applyFill="1" applyBorder="1" applyAlignment="1">
      <alignment horizontal="center" vertical="center"/>
    </xf>
    <xf numFmtId="3" fontId="9" fillId="0" borderId="18" xfId="0" applyNumberFormat="1" applyFont="1" applyFill="1" applyBorder="1" applyAlignment="1">
      <alignment horizontal="right" vertical="center" wrapText="1"/>
    </xf>
    <xf numFmtId="3" fontId="7" fillId="0" borderId="18" xfId="0" applyNumberFormat="1" applyFont="1" applyFill="1" applyBorder="1" applyAlignment="1">
      <alignment horizontal="right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 shrinkToFit="1"/>
    </xf>
    <xf numFmtId="49" fontId="23" fillId="0" borderId="18" xfId="0" applyNumberFormat="1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left" vertical="center" wrapText="1"/>
    </xf>
    <xf numFmtId="2" fontId="21" fillId="0" borderId="0" xfId="0" applyNumberFormat="1" applyFont="1" applyAlignment="1">
      <alignment horizontal="center" wrapText="1"/>
    </xf>
    <xf numFmtId="2" fontId="1" fillId="0" borderId="3" xfId="0" applyNumberFormat="1" applyFont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5" fillId="0" borderId="0" xfId="0" applyNumberFormat="1" applyFont="1" applyAlignment="1">
      <alignment horizontal="center"/>
    </xf>
    <xf numFmtId="0" fontId="22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7" fillId="0" borderId="20" xfId="0" applyFont="1" applyFill="1" applyBorder="1"/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 shrinkToFit="1"/>
    </xf>
    <xf numFmtId="0" fontId="7" fillId="0" borderId="4" xfId="0" applyFont="1" applyFill="1" applyBorder="1" applyAlignment="1">
      <alignment horizontal="left" vertical="center"/>
    </xf>
    <xf numFmtId="3" fontId="7" fillId="0" borderId="4" xfId="0" applyNumberFormat="1" applyFont="1" applyFill="1" applyBorder="1" applyAlignment="1">
      <alignment horizontal="right" vertical="center"/>
    </xf>
    <xf numFmtId="3" fontId="9" fillId="0" borderId="4" xfId="0" applyNumberFormat="1" applyFont="1" applyFill="1" applyBorder="1" applyAlignment="1">
      <alignment horizontal="right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vertical="center"/>
    </xf>
    <xf numFmtId="1" fontId="9" fillId="0" borderId="1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horizontal="left" vertical="center" wrapText="1"/>
    </xf>
    <xf numFmtId="3" fontId="9" fillId="0" borderId="0" xfId="0" applyNumberFormat="1" applyFont="1" applyFill="1" applyAlignment="1">
      <alignment horizontal="left" vertical="center"/>
    </xf>
    <xf numFmtId="3" fontId="9" fillId="0" borderId="14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3" fontId="9" fillId="0" borderId="13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 shrinkToFit="1"/>
    </xf>
    <xf numFmtId="0" fontId="7" fillId="0" borderId="1" xfId="0" applyFont="1" applyFill="1" applyBorder="1"/>
    <xf numFmtId="0" fontId="7" fillId="0" borderId="1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3" fontId="9" fillId="0" borderId="4" xfId="0" applyNumberFormat="1" applyFont="1" applyFill="1" applyBorder="1" applyAlignment="1">
      <alignment vertical="center"/>
    </xf>
    <xf numFmtId="3" fontId="7" fillId="0" borderId="4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vertical="center" wrapText="1" shrinkToFit="1"/>
    </xf>
    <xf numFmtId="0" fontId="7" fillId="0" borderId="4" xfId="0" applyFont="1" applyFill="1" applyBorder="1" applyAlignment="1">
      <alignment vertical="center" wrapText="1"/>
    </xf>
    <xf numFmtId="1" fontId="9" fillId="0" borderId="16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/>
    </xf>
    <xf numFmtId="4" fontId="9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 shrinkToFit="1"/>
    </xf>
    <xf numFmtId="0" fontId="8" fillId="0" borderId="1" xfId="0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vertical="center" wrapText="1"/>
    </xf>
    <xf numFmtId="3" fontId="9" fillId="0" borderId="14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1" fontId="9" fillId="0" borderId="16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" fontId="9" fillId="0" borderId="10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 shrinkToFit="1"/>
    </xf>
    <xf numFmtId="0" fontId="7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 wrapText="1" shrinkToFit="1"/>
    </xf>
    <xf numFmtId="164" fontId="9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3" fillId="0" borderId="1" xfId="0" applyFont="1" applyFill="1" applyBorder="1"/>
    <xf numFmtId="14" fontId="23" fillId="0" borderId="1" xfId="0" applyNumberFormat="1" applyFont="1" applyFill="1" applyBorder="1"/>
    <xf numFmtId="0" fontId="7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3" fontId="24" fillId="0" borderId="1" xfId="0" applyNumberFormat="1" applyFont="1" applyFill="1" applyBorder="1" applyAlignment="1">
      <alignment vertical="center" wrapText="1"/>
    </xf>
    <xf numFmtId="3" fontId="25" fillId="0" borderId="1" xfId="0" applyNumberFormat="1" applyFont="1" applyFill="1" applyBorder="1" applyAlignment="1">
      <alignment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 shrinkToFi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 shrinkToFit="1"/>
    </xf>
    <xf numFmtId="3" fontId="9" fillId="0" borderId="13" xfId="0" applyNumberFormat="1" applyFont="1" applyFill="1" applyBorder="1" applyAlignment="1">
      <alignment horizontal="left" vertical="center" wrapText="1" shrinkToFit="1"/>
    </xf>
    <xf numFmtId="1" fontId="9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 shrinkToFit="1"/>
    </xf>
    <xf numFmtId="0" fontId="16" fillId="0" borderId="1" xfId="0" applyFont="1" applyFill="1" applyBorder="1" applyAlignment="1">
      <alignment vertical="center" wrapText="1"/>
    </xf>
    <xf numFmtId="0" fontId="4" fillId="0" borderId="1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left" vertical="center" wrapText="1" shrinkToFit="1"/>
    </xf>
    <xf numFmtId="3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5" fillId="0" borderId="13" xfId="0" applyFont="1" applyFill="1" applyBorder="1"/>
    <xf numFmtId="49" fontId="5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left" vertical="center" wrapText="1"/>
    </xf>
    <xf numFmtId="3" fontId="6" fillId="0" borderId="13" xfId="0" applyNumberFormat="1" applyFont="1" applyFill="1" applyBorder="1" applyAlignment="1">
      <alignment horizontal="left" vertical="center" wrapText="1"/>
    </xf>
    <xf numFmtId="3" fontId="6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 wrapText="1" shrinkToFit="1"/>
    </xf>
    <xf numFmtId="0" fontId="5" fillId="0" borderId="1" xfId="0" applyFont="1" applyFill="1" applyBorder="1"/>
    <xf numFmtId="3" fontId="6" fillId="0" borderId="14" xfId="0" applyNumberFormat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justify" vertical="center"/>
    </xf>
    <xf numFmtId="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0" borderId="1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 shrinkToFit="1"/>
    </xf>
    <xf numFmtId="0" fontId="5" fillId="0" borderId="4" xfId="0" applyFont="1" applyFill="1" applyBorder="1" applyAlignment="1">
      <alignment horizontal="left" vertical="center" wrapText="1"/>
    </xf>
    <xf numFmtId="17" fontId="7" fillId="0" borderId="1" xfId="0" applyNumberFormat="1" applyFont="1" applyFill="1" applyBorder="1" applyAlignment="1">
      <alignment horizontal="left" vertical="center"/>
    </xf>
    <xf numFmtId="14" fontId="7" fillId="0" borderId="1" xfId="0" applyNumberFormat="1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 wrapText="1" shrinkToFit="1"/>
    </xf>
    <xf numFmtId="0" fontId="7" fillId="0" borderId="14" xfId="0" applyFont="1" applyFill="1" applyBorder="1" applyAlignment="1">
      <alignment horizontal="left" vertical="center" wrapText="1" shrinkToFit="1"/>
    </xf>
    <xf numFmtId="49" fontId="9" fillId="0" borderId="1" xfId="0" applyNumberFormat="1" applyFont="1" applyFill="1" applyBorder="1" applyAlignment="1">
      <alignment horizontal="left" vertical="center"/>
    </xf>
    <xf numFmtId="1" fontId="18" fillId="0" borderId="12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left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/>
    </xf>
    <xf numFmtId="49" fontId="7" fillId="0" borderId="18" xfId="0" applyNumberFormat="1" applyFont="1" applyFill="1" applyBorder="1" applyAlignment="1">
      <alignment horizontal="center" vertical="center"/>
    </xf>
    <xf numFmtId="49" fontId="9" fillId="0" borderId="18" xfId="0" applyNumberFormat="1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20" fillId="0" borderId="0" xfId="0" applyFont="1" applyAlignment="1">
      <alignment horizontal="center"/>
    </xf>
  </cellXfs>
  <cellStyles count="3">
    <cellStyle name="Normální" xfId="0" builtinId="0"/>
    <cellStyle name="Normální 2" xfId="1" xr:uid="{00000000-0005-0000-0000-000001000000}"/>
    <cellStyle name="Procenta 2" xfId="2" xr:uid="{00000000-0005-0000-0000-000002000000}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fill>
        <patternFill patternType="none">
          <bgColor auto="1"/>
        </patternFill>
      </fill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fill>
        <patternFill patternType="none">
          <bgColor auto="1"/>
        </patternFill>
      </fill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CC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ulka3" displayName="Tabulka3" ref="A6:X52" totalsRowShown="0" headerRowDxfId="50" dataDxfId="48" headerRowBorderDxfId="49" tableBorderDxfId="47" totalsRowBorderDxfId="46">
  <autoFilter ref="A6:X52" xr:uid="{00000000-0009-0000-0100-000003000000}"/>
  <tableColumns count="24">
    <tableColumn id="1" xr3:uid="{00000000-0010-0000-0000-000001000000}" name="Pořadí" dataDxfId="45" totalsRowDxfId="44"/>
    <tableColumn id="2" xr3:uid="{00000000-0010-0000-0000-000002000000}" name="Název výzvy" dataDxfId="43" totalsRowDxfId="42"/>
    <tableColumn id="23" xr3:uid="{00000000-0010-0000-0000-000017000000}" name="Typ výzvy" dataDxfId="41" totalsRowDxfId="40"/>
    <tableColumn id="3" xr3:uid="{00000000-0010-0000-0000-000003000000}" name="Cíl politiky" dataDxfId="39" totalsRowDxfId="38"/>
    <tableColumn id="4" xr3:uid="{00000000-0010-0000-0000-000004000000}" name="Priorita" dataDxfId="37" totalsRowDxfId="36"/>
    <tableColumn id="5" xr3:uid="{00000000-0010-0000-0000-000005000000}" name="Specifický cíl" dataDxfId="35" totalsRowDxfId="34"/>
    <tableColumn id="6" xr3:uid="{00000000-0010-0000-0000-000006000000}" name="Druh výzvy" dataDxfId="33" totalsRowDxfId="32"/>
    <tableColumn id="7" xr3:uid="{00000000-0010-0000-0000-000007000000}" name="Celková plánovaná alokace_x000a_(CZK)" dataDxfId="31" totalsRowDxfId="30"/>
    <tableColumn id="8" xr3:uid="{00000000-0010-0000-0000-000008000000}" name="z toho příspěvek Evropské unie_x000a_(CZK)" dataDxfId="29" totalsRowDxfId="28"/>
    <tableColumn id="9" xr3:uid="{00000000-0010-0000-0000-000009000000}" name="z toho národní veřejné zdroje_x000a_(CZK)" dataDxfId="27" totalsRowDxfId="26"/>
    <tableColumn id="10" xr3:uid="{00000000-0010-0000-0000-00000A000000}" name="Datum vyhlášení výzvy(měsíc, rok) " dataDxfId="25"/>
    <tableColumn id="24" xr3:uid="{00000000-0010-0000-0000-000018000000}" name="Datum zpřístupnění žádosti o podporu a datum zahájení příjmu žádosti o podporu v ISKP21+ (měsíc, rok)" dataDxfId="24" totalsRowDxfId="23"/>
    <tableColumn id="11" xr3:uid="{00000000-0010-0000-0000-00000B000000}" name="Datum ukončení příjmu žádostí o podporu(měsíc, rok) " dataDxfId="22"/>
    <tableColumn id="12" xr3:uid="{00000000-0010-0000-0000-00000C000000}" name="Model hodnocení" dataDxfId="21" totalsRowDxfId="20"/>
    <tableColumn id="13" xr3:uid="{00000000-0010-0000-0000-00000D000000}" name="Typ oprávněného žadatele" dataDxfId="19" totalsRowDxfId="18"/>
    <tableColumn id="14" xr3:uid="{00000000-0010-0000-0000-00000E000000}" name="Podporované aktivity" dataDxfId="17" totalsRowDxfId="16"/>
    <tableColumn id="15" xr3:uid="{00000000-0010-0000-0000-00000F000000}" name="Územní zaměření" dataDxfId="15" totalsRowDxfId="14"/>
    <tableColumn id="16" xr3:uid="{00000000-0010-0000-0000-000010000000}" name="Cílové skupiny" dataDxfId="13" totalsRowDxfId="12"/>
    <tableColumn id="17" xr3:uid="{00000000-0010-0000-0000-000011000000}" name="Název programu" dataDxfId="11" totalsRowDxfId="10"/>
    <tableColumn id="18" xr3:uid="{00000000-0010-0000-0000-000012000000}" name="Priorita2" dataDxfId="9" totalsRowDxfId="8"/>
    <tableColumn id="19" xr3:uid="{00000000-0010-0000-0000-000013000000}" name="Specifický  cíl/opatření" dataDxfId="7" totalsRowDxfId="6"/>
    <tableColumn id="20" xr3:uid="{00000000-0010-0000-0000-000014000000}" name="Číslo výzvy3" dataDxfId="5" totalsRowDxfId="4"/>
    <tableColumn id="21" xr3:uid="{00000000-0010-0000-0000-000015000000}" name="Datum vyhlášení_x000a_(rok)" dataDxfId="3" totalsRowDxfId="2"/>
    <tableColumn id="22" xr3:uid="{00000000-0010-0000-0000-000016000000}" name="Popis doplňkovosti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7"/>
  <sheetViews>
    <sheetView tabSelected="1" zoomScale="70" zoomScaleNormal="70" workbookViewId="0">
      <pane xSplit="2" ySplit="6" topLeftCell="O7" activePane="bottomRight" state="frozen"/>
      <selection pane="topRight" activeCell="C1" sqref="C1"/>
      <selection pane="bottomLeft" activeCell="A6" sqref="A6"/>
      <selection pane="bottomRight" activeCell="I6" sqref="I6"/>
    </sheetView>
  </sheetViews>
  <sheetFormatPr defaultRowHeight="15.75" x14ac:dyDescent="0.25"/>
  <cols>
    <col min="1" max="1" width="17.28515625" customWidth="1"/>
    <col min="2" max="2" width="55.42578125" style="11" customWidth="1"/>
    <col min="3" max="3" width="17.7109375" customWidth="1"/>
    <col min="4" max="4" width="15.42578125" style="10" customWidth="1"/>
    <col min="5" max="5" width="15.5703125" style="11" customWidth="1"/>
    <col min="6" max="6" width="13.42578125" style="11" customWidth="1"/>
    <col min="7" max="7" width="14.85546875" bestFit="1" customWidth="1"/>
    <col min="8" max="9" width="20.7109375" style="12" customWidth="1"/>
    <col min="10" max="10" width="21.42578125" style="13" bestFit="1" customWidth="1"/>
    <col min="11" max="13" width="19.5703125" style="81" customWidth="1"/>
    <col min="14" max="14" width="17.28515625" customWidth="1"/>
    <col min="15" max="15" width="41.28515625" customWidth="1"/>
    <col min="16" max="16" width="45.5703125" customWidth="1"/>
    <col min="17" max="17" width="26.7109375" style="11" customWidth="1"/>
    <col min="18" max="18" width="44.7109375" customWidth="1"/>
    <col min="19" max="19" width="31" customWidth="1"/>
    <col min="20" max="20" width="10.42578125" customWidth="1"/>
    <col min="21" max="21" width="21.5703125" customWidth="1"/>
    <col min="22" max="22" width="13.28515625" customWidth="1"/>
    <col min="23" max="23" width="13" customWidth="1"/>
    <col min="24" max="24" width="38.7109375" customWidth="1"/>
  </cols>
  <sheetData>
    <row r="1" spans="1:25" ht="15" customHeight="1" x14ac:dyDescent="0.25">
      <c r="B1"/>
      <c r="G1" s="232" t="s">
        <v>214</v>
      </c>
      <c r="H1" s="232"/>
      <c r="I1" s="232"/>
      <c r="J1" s="232"/>
      <c r="K1" s="232"/>
      <c r="L1" s="232"/>
      <c r="M1" s="232"/>
      <c r="N1" s="232"/>
      <c r="O1" s="232"/>
      <c r="S1" s="17"/>
    </row>
    <row r="2" spans="1:25" ht="15" customHeight="1" x14ac:dyDescent="0.25">
      <c r="B2"/>
      <c r="G2" s="232"/>
      <c r="H2" s="232"/>
      <c r="I2" s="232"/>
      <c r="J2" s="232"/>
      <c r="K2" s="232"/>
      <c r="L2" s="232"/>
      <c r="M2" s="232"/>
      <c r="N2" s="232"/>
      <c r="O2" s="232"/>
      <c r="S2" s="17"/>
    </row>
    <row r="3" spans="1:25" ht="21" customHeight="1" x14ac:dyDescent="0.35">
      <c r="B3"/>
      <c r="D3" s="18"/>
      <c r="E3" s="19"/>
      <c r="F3" s="19"/>
      <c r="G3" s="20"/>
      <c r="H3" s="21"/>
      <c r="I3" s="22"/>
      <c r="J3"/>
      <c r="K3" s="77"/>
      <c r="L3" s="77"/>
      <c r="M3" s="77"/>
      <c r="N3" s="19"/>
      <c r="O3" s="19"/>
      <c r="P3" s="19"/>
      <c r="Q3" s="19"/>
      <c r="R3" s="19"/>
      <c r="S3" s="23"/>
      <c r="T3" s="19"/>
      <c r="U3" s="19"/>
      <c r="V3" s="19"/>
      <c r="W3" s="19"/>
      <c r="X3" s="19"/>
    </row>
    <row r="4" spans="1:25" s="12" customFormat="1" ht="21.75" thickBot="1" x14ac:dyDescent="0.3">
      <c r="A4" s="14"/>
      <c r="B4" s="16"/>
      <c r="C4" s="15"/>
      <c r="D4" s="15"/>
      <c r="E4" s="15"/>
      <c r="F4" s="15"/>
      <c r="G4" s="15"/>
      <c r="H4" s="15"/>
      <c r="I4" s="15"/>
      <c r="J4" s="15"/>
      <c r="K4" s="78"/>
      <c r="L4" s="78"/>
      <c r="M4" s="78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25" ht="15" x14ac:dyDescent="0.25">
      <c r="A5" s="220" t="s">
        <v>0</v>
      </c>
      <c r="B5" s="221"/>
      <c r="C5" s="221"/>
      <c r="D5" s="221"/>
      <c r="E5" s="221"/>
      <c r="F5" s="222"/>
      <c r="G5" s="223" t="s">
        <v>1</v>
      </c>
      <c r="H5" s="224"/>
      <c r="I5" s="224"/>
      <c r="J5" s="224"/>
      <c r="K5" s="224"/>
      <c r="L5" s="224"/>
      <c r="M5" s="224"/>
      <c r="N5" s="225"/>
      <c r="O5" s="226" t="s">
        <v>2</v>
      </c>
      <c r="P5" s="227"/>
      <c r="Q5" s="227"/>
      <c r="R5" s="228"/>
      <c r="S5" s="229" t="s">
        <v>3</v>
      </c>
      <c r="T5" s="230"/>
      <c r="U5" s="230"/>
      <c r="V5" s="230"/>
      <c r="W5" s="230"/>
      <c r="X5" s="231"/>
    </row>
    <row r="6" spans="1:25" s="11" customFormat="1" ht="114.75" customHeight="1" x14ac:dyDescent="0.25">
      <c r="A6" s="1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3" t="s">
        <v>10</v>
      </c>
      <c r="H6" s="3" t="s">
        <v>215</v>
      </c>
      <c r="I6" s="3" t="s">
        <v>11</v>
      </c>
      <c r="J6" s="4" t="s">
        <v>12</v>
      </c>
      <c r="K6" s="79" t="s">
        <v>186</v>
      </c>
      <c r="L6" s="79" t="s">
        <v>178</v>
      </c>
      <c r="M6" s="79" t="s">
        <v>187</v>
      </c>
      <c r="N6" s="3" t="s">
        <v>13</v>
      </c>
      <c r="O6" s="5" t="s">
        <v>14</v>
      </c>
      <c r="P6" s="5" t="s">
        <v>15</v>
      </c>
      <c r="Q6" s="5" t="s">
        <v>16</v>
      </c>
      <c r="R6" s="5" t="s">
        <v>17</v>
      </c>
      <c r="S6" s="6" t="s">
        <v>18</v>
      </c>
      <c r="T6" s="6" t="s">
        <v>19</v>
      </c>
      <c r="U6" s="6" t="s">
        <v>20</v>
      </c>
      <c r="V6" s="6" t="s">
        <v>21</v>
      </c>
      <c r="W6" s="6" t="s">
        <v>22</v>
      </c>
      <c r="X6" s="7" t="s">
        <v>23</v>
      </c>
    </row>
    <row r="7" spans="1:25" ht="193.5" customHeight="1" x14ac:dyDescent="0.25">
      <c r="A7" s="95">
        <v>45</v>
      </c>
      <c r="B7" s="96" t="s">
        <v>24</v>
      </c>
      <c r="C7" s="96" t="s">
        <v>25</v>
      </c>
      <c r="D7" s="97">
        <v>1</v>
      </c>
      <c r="E7" s="97">
        <v>1</v>
      </c>
      <c r="F7" s="97" t="s">
        <v>26</v>
      </c>
      <c r="G7" s="98" t="s">
        <v>27</v>
      </c>
      <c r="H7" s="39">
        <v>554675380</v>
      </c>
      <c r="I7" s="40">
        <v>471474073</v>
      </c>
      <c r="J7" s="39">
        <v>83201307</v>
      </c>
      <c r="K7" s="99" t="s">
        <v>188</v>
      </c>
      <c r="L7" s="100" t="s">
        <v>192</v>
      </c>
      <c r="M7" s="99" t="s">
        <v>189</v>
      </c>
      <c r="N7" s="41" t="s">
        <v>28</v>
      </c>
      <c r="O7" s="40" t="s">
        <v>29</v>
      </c>
      <c r="P7" s="40" t="s">
        <v>30</v>
      </c>
      <c r="Q7" s="101" t="s">
        <v>31</v>
      </c>
      <c r="R7" s="40" t="s">
        <v>32</v>
      </c>
      <c r="S7" s="102" t="s">
        <v>33</v>
      </c>
      <c r="T7" s="103"/>
      <c r="U7" s="102"/>
      <c r="V7" s="102"/>
      <c r="W7" s="102"/>
      <c r="X7" s="104"/>
    </row>
    <row r="8" spans="1:25" ht="195" customHeight="1" x14ac:dyDescent="0.25">
      <c r="A8" s="95">
        <v>46</v>
      </c>
      <c r="B8" s="96" t="s">
        <v>34</v>
      </c>
      <c r="C8" s="96" t="s">
        <v>25</v>
      </c>
      <c r="D8" s="97">
        <v>1</v>
      </c>
      <c r="E8" s="97">
        <v>1</v>
      </c>
      <c r="F8" s="97" t="s">
        <v>26</v>
      </c>
      <c r="G8" s="98" t="s">
        <v>27</v>
      </c>
      <c r="H8" s="39">
        <v>2003629520</v>
      </c>
      <c r="I8" s="40">
        <v>1402540664</v>
      </c>
      <c r="J8" s="39">
        <v>601088856</v>
      </c>
      <c r="K8" s="99" t="s">
        <v>188</v>
      </c>
      <c r="L8" s="99" t="s">
        <v>192</v>
      </c>
      <c r="M8" s="99" t="s">
        <v>189</v>
      </c>
      <c r="N8" s="41" t="s">
        <v>28</v>
      </c>
      <c r="O8" s="40" t="s">
        <v>29</v>
      </c>
      <c r="P8" s="40" t="s">
        <v>30</v>
      </c>
      <c r="Q8" s="105" t="s">
        <v>35</v>
      </c>
      <c r="R8" s="40" t="s">
        <v>32</v>
      </c>
      <c r="S8" s="102" t="s">
        <v>33</v>
      </c>
      <c r="T8" s="106"/>
      <c r="U8" s="102"/>
      <c r="V8" s="102"/>
      <c r="W8" s="102"/>
      <c r="X8" s="104"/>
    </row>
    <row r="9" spans="1:25" ht="173.25" x14ac:dyDescent="0.25">
      <c r="A9" s="95">
        <v>47</v>
      </c>
      <c r="B9" s="96" t="s">
        <v>36</v>
      </c>
      <c r="C9" s="96" t="s">
        <v>25</v>
      </c>
      <c r="D9" s="97">
        <v>1</v>
      </c>
      <c r="E9" s="97">
        <v>1</v>
      </c>
      <c r="F9" s="107" t="s">
        <v>26</v>
      </c>
      <c r="G9" s="98" t="s">
        <v>27</v>
      </c>
      <c r="H9" s="39">
        <v>1672959654</v>
      </c>
      <c r="I9" s="40">
        <v>1104345762</v>
      </c>
      <c r="J9" s="39">
        <v>568613892</v>
      </c>
      <c r="K9" s="99" t="s">
        <v>188</v>
      </c>
      <c r="L9" s="99" t="s">
        <v>192</v>
      </c>
      <c r="M9" s="99" t="s">
        <v>189</v>
      </c>
      <c r="N9" s="41" t="s">
        <v>28</v>
      </c>
      <c r="O9" s="40" t="s">
        <v>37</v>
      </c>
      <c r="P9" s="40" t="s">
        <v>30</v>
      </c>
      <c r="Q9" s="40" t="s">
        <v>38</v>
      </c>
      <c r="R9" s="40" t="s">
        <v>32</v>
      </c>
      <c r="S9" s="102" t="s">
        <v>33</v>
      </c>
      <c r="T9" s="106"/>
      <c r="U9" s="102"/>
      <c r="V9" s="102"/>
      <c r="W9" s="102"/>
      <c r="X9" s="108"/>
    </row>
    <row r="10" spans="1:25" ht="189" x14ac:dyDescent="0.25">
      <c r="A10" s="95">
        <v>48</v>
      </c>
      <c r="B10" s="96" t="s">
        <v>39</v>
      </c>
      <c r="C10" s="96" t="s">
        <v>40</v>
      </c>
      <c r="D10" s="97">
        <v>5</v>
      </c>
      <c r="E10" s="97">
        <v>5</v>
      </c>
      <c r="F10" s="107" t="s">
        <v>41</v>
      </c>
      <c r="G10" s="98" t="s">
        <v>27</v>
      </c>
      <c r="H10" s="42">
        <v>2506375676.52</v>
      </c>
      <c r="I10" s="43">
        <v>2231219027</v>
      </c>
      <c r="J10" s="44">
        <v>275156649.69999999</v>
      </c>
      <c r="K10" s="99" t="s">
        <v>184</v>
      </c>
      <c r="L10" s="99" t="s">
        <v>191</v>
      </c>
      <c r="M10" s="109" t="s">
        <v>89</v>
      </c>
      <c r="N10" s="41" t="s">
        <v>28</v>
      </c>
      <c r="O10" s="24" t="s">
        <v>42</v>
      </c>
      <c r="P10" s="24" t="s">
        <v>43</v>
      </c>
      <c r="Q10" s="25" t="s">
        <v>44</v>
      </c>
      <c r="R10" s="24" t="s">
        <v>45</v>
      </c>
      <c r="S10" s="24" t="s">
        <v>46</v>
      </c>
      <c r="T10" s="24" t="s">
        <v>47</v>
      </c>
      <c r="U10" s="24" t="s">
        <v>47</v>
      </c>
      <c r="V10" s="24" t="s">
        <v>47</v>
      </c>
      <c r="W10" s="24" t="s">
        <v>47</v>
      </c>
      <c r="X10" s="26" t="s">
        <v>47</v>
      </c>
      <c r="Y10" s="27"/>
    </row>
    <row r="11" spans="1:25" ht="189" customHeight="1" x14ac:dyDescent="0.25">
      <c r="A11" s="95">
        <v>51</v>
      </c>
      <c r="B11" s="96" t="s">
        <v>48</v>
      </c>
      <c r="C11" s="96" t="s">
        <v>25</v>
      </c>
      <c r="D11" s="97">
        <v>4</v>
      </c>
      <c r="E11" s="97">
        <v>4</v>
      </c>
      <c r="F11" s="97" t="s">
        <v>49</v>
      </c>
      <c r="G11" s="110" t="s">
        <v>27</v>
      </c>
      <c r="H11" s="45">
        <v>1437063730</v>
      </c>
      <c r="I11" s="45">
        <v>1005944611</v>
      </c>
      <c r="J11" s="39">
        <v>431119119</v>
      </c>
      <c r="K11" s="99" t="s">
        <v>190</v>
      </c>
      <c r="L11" s="99" t="s">
        <v>188</v>
      </c>
      <c r="M11" s="99" t="s">
        <v>202</v>
      </c>
      <c r="N11" s="41" t="s">
        <v>28</v>
      </c>
      <c r="O11" s="111" t="s">
        <v>50</v>
      </c>
      <c r="P11" s="111" t="s">
        <v>51</v>
      </c>
      <c r="Q11" s="101" t="s">
        <v>31</v>
      </c>
      <c r="R11" s="111" t="s">
        <v>52</v>
      </c>
      <c r="S11" s="97" t="s">
        <v>53</v>
      </c>
      <c r="T11" s="112"/>
      <c r="U11" s="98" t="s">
        <v>54</v>
      </c>
      <c r="V11" s="98"/>
      <c r="W11" s="98"/>
      <c r="X11" s="113"/>
    </row>
    <row r="12" spans="1:25" ht="189" customHeight="1" x14ac:dyDescent="0.25">
      <c r="A12" s="95">
        <v>52</v>
      </c>
      <c r="B12" s="86" t="s">
        <v>55</v>
      </c>
      <c r="C12" s="86" t="s">
        <v>25</v>
      </c>
      <c r="D12" s="85">
        <v>4</v>
      </c>
      <c r="E12" s="85">
        <v>4</v>
      </c>
      <c r="F12" s="85" t="s">
        <v>49</v>
      </c>
      <c r="G12" s="114" t="s">
        <v>27</v>
      </c>
      <c r="H12" s="45">
        <v>1030016000</v>
      </c>
      <c r="I12" s="115">
        <v>566508800</v>
      </c>
      <c r="J12" s="116">
        <v>463507199.99999994</v>
      </c>
      <c r="K12" s="99" t="s">
        <v>190</v>
      </c>
      <c r="L12" s="99" t="s">
        <v>188</v>
      </c>
      <c r="M12" s="99" t="s">
        <v>202</v>
      </c>
      <c r="N12" s="46" t="s">
        <v>28</v>
      </c>
      <c r="O12" s="117" t="s">
        <v>50</v>
      </c>
      <c r="P12" s="117" t="s">
        <v>51</v>
      </c>
      <c r="Q12" s="118" t="s">
        <v>35</v>
      </c>
      <c r="R12" s="117" t="s">
        <v>52</v>
      </c>
      <c r="S12" s="85" t="s">
        <v>53</v>
      </c>
      <c r="T12" s="87"/>
      <c r="U12" s="87" t="s">
        <v>54</v>
      </c>
      <c r="V12" s="87"/>
      <c r="W12" s="87"/>
      <c r="X12" s="93"/>
    </row>
    <row r="13" spans="1:25" ht="189" customHeight="1" x14ac:dyDescent="0.25">
      <c r="A13" s="119">
        <v>56</v>
      </c>
      <c r="B13" s="120" t="s">
        <v>56</v>
      </c>
      <c r="C13" s="121" t="s">
        <v>25</v>
      </c>
      <c r="D13" s="122" t="s">
        <v>57</v>
      </c>
      <c r="E13" s="97">
        <v>4</v>
      </c>
      <c r="F13" s="122" t="s">
        <v>58</v>
      </c>
      <c r="G13" s="123" t="s">
        <v>27</v>
      </c>
      <c r="H13" s="47">
        <v>524398849.60087699</v>
      </c>
      <c r="I13" s="47">
        <v>445739022.16074538</v>
      </c>
      <c r="J13" s="45">
        <v>78659827.440131605</v>
      </c>
      <c r="K13" s="99" t="s">
        <v>191</v>
      </c>
      <c r="L13" s="99" t="s">
        <v>190</v>
      </c>
      <c r="M13" s="99" t="s">
        <v>192</v>
      </c>
      <c r="N13" s="48" t="s">
        <v>28</v>
      </c>
      <c r="O13" s="124" t="s">
        <v>59</v>
      </c>
      <c r="P13" s="125" t="s">
        <v>60</v>
      </c>
      <c r="Q13" s="40" t="s">
        <v>61</v>
      </c>
      <c r="R13" s="126" t="s">
        <v>62</v>
      </c>
      <c r="S13" s="102" t="s">
        <v>63</v>
      </c>
      <c r="T13" s="41"/>
      <c r="U13" s="41"/>
      <c r="V13" s="41"/>
      <c r="W13" s="41"/>
      <c r="X13" s="127"/>
    </row>
    <row r="14" spans="1:25" ht="189" customHeight="1" x14ac:dyDescent="0.25">
      <c r="A14" s="119">
        <v>57</v>
      </c>
      <c r="B14" s="120" t="s">
        <v>64</v>
      </c>
      <c r="C14" s="121" t="s">
        <v>25</v>
      </c>
      <c r="D14" s="122" t="s">
        <v>57</v>
      </c>
      <c r="E14" s="97">
        <v>4</v>
      </c>
      <c r="F14" s="122" t="s">
        <v>58</v>
      </c>
      <c r="G14" s="123" t="s">
        <v>27</v>
      </c>
      <c r="H14" s="47">
        <v>363229968.3417924</v>
      </c>
      <c r="I14" s="47">
        <v>254260977.83925471</v>
      </c>
      <c r="J14" s="45">
        <v>108968990.5025377</v>
      </c>
      <c r="K14" s="99" t="s">
        <v>191</v>
      </c>
      <c r="L14" s="99" t="s">
        <v>190</v>
      </c>
      <c r="M14" s="99" t="s">
        <v>192</v>
      </c>
      <c r="N14" s="48" t="s">
        <v>28</v>
      </c>
      <c r="O14" s="124" t="s">
        <v>59</v>
      </c>
      <c r="P14" s="128" t="s">
        <v>60</v>
      </c>
      <c r="Q14" s="126" t="s">
        <v>65</v>
      </c>
      <c r="R14" s="126" t="s">
        <v>62</v>
      </c>
      <c r="S14" s="102" t="s">
        <v>63</v>
      </c>
      <c r="T14" s="41"/>
      <c r="U14" s="41"/>
      <c r="V14" s="41"/>
      <c r="W14" s="41"/>
      <c r="X14" s="127"/>
    </row>
    <row r="15" spans="1:25" ht="268.5" customHeight="1" x14ac:dyDescent="0.25">
      <c r="A15" s="129">
        <v>58</v>
      </c>
      <c r="B15" s="96" t="s">
        <v>66</v>
      </c>
      <c r="C15" s="96" t="s">
        <v>25</v>
      </c>
      <c r="D15" s="97">
        <v>4</v>
      </c>
      <c r="E15" s="97">
        <v>4</v>
      </c>
      <c r="F15" s="130" t="s">
        <v>67</v>
      </c>
      <c r="G15" s="110" t="s">
        <v>27</v>
      </c>
      <c r="H15" s="40">
        <v>2620552200</v>
      </c>
      <c r="I15" s="40">
        <v>2227469370</v>
      </c>
      <c r="J15" s="39">
        <v>393082830</v>
      </c>
      <c r="K15" s="99" t="s">
        <v>209</v>
      </c>
      <c r="L15" s="99" t="s">
        <v>188</v>
      </c>
      <c r="M15" s="131" t="s">
        <v>89</v>
      </c>
      <c r="N15" s="41" t="s">
        <v>28</v>
      </c>
      <c r="O15" s="40" t="s">
        <v>69</v>
      </c>
      <c r="P15" s="40" t="s">
        <v>70</v>
      </c>
      <c r="Q15" s="40" t="s">
        <v>31</v>
      </c>
      <c r="R15" s="40" t="s">
        <v>71</v>
      </c>
      <c r="S15" s="102" t="s">
        <v>72</v>
      </c>
      <c r="T15" s="106"/>
      <c r="U15" s="106"/>
      <c r="V15" s="106"/>
      <c r="W15" s="106"/>
      <c r="X15" s="106"/>
    </row>
    <row r="16" spans="1:25" ht="258" customHeight="1" x14ac:dyDescent="0.25">
      <c r="A16" s="132">
        <v>59</v>
      </c>
      <c r="B16" s="133" t="s">
        <v>73</v>
      </c>
      <c r="C16" s="133" t="s">
        <v>25</v>
      </c>
      <c r="D16" s="134">
        <v>4</v>
      </c>
      <c r="E16" s="134">
        <v>4</v>
      </c>
      <c r="F16" s="134" t="s">
        <v>67</v>
      </c>
      <c r="G16" s="135" t="s">
        <v>27</v>
      </c>
      <c r="H16" s="49">
        <v>1897800000</v>
      </c>
      <c r="I16" s="49">
        <v>1328460000</v>
      </c>
      <c r="J16" s="50">
        <v>569340000</v>
      </c>
      <c r="K16" s="99" t="s">
        <v>209</v>
      </c>
      <c r="L16" s="99" t="s">
        <v>188</v>
      </c>
      <c r="M16" s="131" t="s">
        <v>89</v>
      </c>
      <c r="N16" s="51" t="s">
        <v>28</v>
      </c>
      <c r="O16" s="136" t="s">
        <v>69</v>
      </c>
      <c r="P16" s="136" t="s">
        <v>70</v>
      </c>
      <c r="Q16" s="137" t="s">
        <v>35</v>
      </c>
      <c r="R16" s="136" t="s">
        <v>71</v>
      </c>
      <c r="S16" s="133" t="s">
        <v>72</v>
      </c>
      <c r="T16" s="138"/>
      <c r="U16" s="138"/>
      <c r="V16" s="138"/>
      <c r="W16" s="139"/>
      <c r="X16" s="98"/>
      <c r="Y16" s="9"/>
    </row>
    <row r="17" spans="1:26" ht="141" customHeight="1" x14ac:dyDescent="0.25">
      <c r="A17" s="95">
        <v>60</v>
      </c>
      <c r="B17" s="140" t="s">
        <v>74</v>
      </c>
      <c r="C17" s="140" t="s">
        <v>40</v>
      </c>
      <c r="D17" s="140">
        <v>5</v>
      </c>
      <c r="E17" s="140">
        <v>5</v>
      </c>
      <c r="F17" s="36" t="s">
        <v>41</v>
      </c>
      <c r="G17" s="141" t="s">
        <v>27</v>
      </c>
      <c r="H17" s="42">
        <v>2595889093.5300002</v>
      </c>
      <c r="I17" s="44">
        <v>2310905420.6399999</v>
      </c>
      <c r="J17" s="44">
        <v>284983672.89999998</v>
      </c>
      <c r="K17" s="99" t="s">
        <v>184</v>
      </c>
      <c r="L17" s="99" t="s">
        <v>191</v>
      </c>
      <c r="M17" s="109" t="s">
        <v>89</v>
      </c>
      <c r="N17" s="82" t="s">
        <v>28</v>
      </c>
      <c r="O17" s="24" t="s">
        <v>75</v>
      </c>
      <c r="P17" s="24" t="s">
        <v>76</v>
      </c>
      <c r="Q17" s="25" t="s">
        <v>44</v>
      </c>
      <c r="R17" s="24" t="s">
        <v>77</v>
      </c>
      <c r="S17" s="24" t="s">
        <v>78</v>
      </c>
      <c r="T17" s="142" t="s">
        <v>47</v>
      </c>
      <c r="U17" s="142" t="s">
        <v>79</v>
      </c>
      <c r="V17" s="142" t="s">
        <v>80</v>
      </c>
      <c r="W17" s="143">
        <v>44664</v>
      </c>
      <c r="X17" s="26" t="s">
        <v>81</v>
      </c>
    </row>
    <row r="18" spans="1:26" ht="242.25" customHeight="1" x14ac:dyDescent="0.25">
      <c r="A18" s="144">
        <v>61</v>
      </c>
      <c r="B18" s="140" t="s">
        <v>82</v>
      </c>
      <c r="C18" s="140" t="s">
        <v>40</v>
      </c>
      <c r="D18" s="140">
        <v>5</v>
      </c>
      <c r="E18" s="140">
        <v>5</v>
      </c>
      <c r="F18" s="36" t="s">
        <v>41</v>
      </c>
      <c r="G18" s="141" t="s">
        <v>27</v>
      </c>
      <c r="H18" s="42">
        <v>447567085</v>
      </c>
      <c r="I18" s="44">
        <v>398431969.07999998</v>
      </c>
      <c r="J18" s="44">
        <v>49135116.020000003</v>
      </c>
      <c r="K18" s="145" t="s">
        <v>190</v>
      </c>
      <c r="L18" s="145" t="s">
        <v>188</v>
      </c>
      <c r="M18" s="109" t="s">
        <v>89</v>
      </c>
      <c r="N18" s="82" t="s">
        <v>28</v>
      </c>
      <c r="O18" s="24" t="s">
        <v>83</v>
      </c>
      <c r="P18" s="24" t="s">
        <v>84</v>
      </c>
      <c r="Q18" s="25" t="s">
        <v>44</v>
      </c>
      <c r="R18" s="24" t="s">
        <v>85</v>
      </c>
      <c r="S18" s="24" t="s">
        <v>86</v>
      </c>
      <c r="T18" s="24" t="s">
        <v>47</v>
      </c>
      <c r="U18" s="24" t="s">
        <v>79</v>
      </c>
      <c r="V18" s="24" t="s">
        <v>80</v>
      </c>
      <c r="W18" s="24">
        <v>44664</v>
      </c>
      <c r="X18" s="24" t="s">
        <v>81</v>
      </c>
    </row>
    <row r="19" spans="1:26" ht="243.75" customHeight="1" x14ac:dyDescent="0.25">
      <c r="A19" s="144">
        <v>62</v>
      </c>
      <c r="B19" s="96" t="s">
        <v>87</v>
      </c>
      <c r="C19" s="96" t="s">
        <v>88</v>
      </c>
      <c r="D19" s="97">
        <v>4</v>
      </c>
      <c r="E19" s="97">
        <v>4</v>
      </c>
      <c r="F19" s="97" t="s">
        <v>49</v>
      </c>
      <c r="G19" s="110" t="s">
        <v>27</v>
      </c>
      <c r="H19" s="40">
        <v>2483706566.3424816</v>
      </c>
      <c r="I19" s="39">
        <v>1961331725.085664</v>
      </c>
      <c r="J19" s="39">
        <v>522374841.25681758</v>
      </c>
      <c r="K19" s="99" t="s">
        <v>188</v>
      </c>
      <c r="L19" s="99" t="s">
        <v>196</v>
      </c>
      <c r="M19" s="99" t="s">
        <v>89</v>
      </c>
      <c r="N19" s="41" t="s">
        <v>28</v>
      </c>
      <c r="O19" s="111" t="s">
        <v>50</v>
      </c>
      <c r="P19" s="111" t="s">
        <v>51</v>
      </c>
      <c r="Q19" s="146" t="s">
        <v>90</v>
      </c>
      <c r="R19" s="111" t="s">
        <v>52</v>
      </c>
      <c r="S19" s="97" t="s">
        <v>53</v>
      </c>
      <c r="T19" s="98"/>
      <c r="U19" s="98" t="s">
        <v>54</v>
      </c>
      <c r="V19" s="98"/>
      <c r="W19" s="98"/>
      <c r="X19" s="98"/>
    </row>
    <row r="20" spans="1:26" ht="78.75" x14ac:dyDescent="0.25">
      <c r="A20" s="147">
        <v>63</v>
      </c>
      <c r="B20" s="28" t="s">
        <v>91</v>
      </c>
      <c r="C20" s="29" t="s">
        <v>25</v>
      </c>
      <c r="D20" s="29">
        <v>2</v>
      </c>
      <c r="E20" s="29">
        <v>2</v>
      </c>
      <c r="F20" s="30" t="s">
        <v>92</v>
      </c>
      <c r="G20" s="94" t="s">
        <v>27</v>
      </c>
      <c r="H20" s="148">
        <v>2212734540</v>
      </c>
      <c r="I20" s="148">
        <v>1880824359</v>
      </c>
      <c r="J20" s="149">
        <v>331910181</v>
      </c>
      <c r="K20" s="150" t="s">
        <v>191</v>
      </c>
      <c r="L20" s="151" t="s">
        <v>206</v>
      </c>
      <c r="M20" s="150" t="s">
        <v>194</v>
      </c>
      <c r="N20" s="83" t="s">
        <v>28</v>
      </c>
      <c r="O20" s="32" t="s">
        <v>93</v>
      </c>
      <c r="P20" s="31" t="s">
        <v>94</v>
      </c>
      <c r="Q20" s="32" t="s">
        <v>31</v>
      </c>
      <c r="R20" s="32" t="s">
        <v>95</v>
      </c>
      <c r="S20" s="32" t="s">
        <v>96</v>
      </c>
      <c r="T20" s="31" t="s">
        <v>47</v>
      </c>
      <c r="U20" s="31" t="s">
        <v>47</v>
      </c>
      <c r="V20" s="31" t="s">
        <v>47</v>
      </c>
      <c r="W20" s="31" t="s">
        <v>47</v>
      </c>
      <c r="X20" s="33" t="s">
        <v>47</v>
      </c>
      <c r="Y20" s="27"/>
      <c r="Z20" s="27"/>
    </row>
    <row r="21" spans="1:26" ht="78.75" x14ac:dyDescent="0.25">
      <c r="A21" s="147">
        <v>64</v>
      </c>
      <c r="B21" s="152" t="s">
        <v>97</v>
      </c>
      <c r="C21" s="34" t="s">
        <v>25</v>
      </c>
      <c r="D21" s="152">
        <v>2</v>
      </c>
      <c r="E21" s="152">
        <v>2</v>
      </c>
      <c r="F21" s="30" t="s">
        <v>92</v>
      </c>
      <c r="G21" s="37" t="s">
        <v>27</v>
      </c>
      <c r="H21" s="38">
        <v>2707415180</v>
      </c>
      <c r="I21" s="38">
        <v>1895190626</v>
      </c>
      <c r="J21" s="52">
        <v>812224554</v>
      </c>
      <c r="K21" s="150" t="s">
        <v>191</v>
      </c>
      <c r="L21" s="151" t="s">
        <v>206</v>
      </c>
      <c r="M21" s="150" t="s">
        <v>194</v>
      </c>
      <c r="N21" s="53" t="s">
        <v>28</v>
      </c>
      <c r="O21" s="153" t="s">
        <v>93</v>
      </c>
      <c r="P21" s="153" t="s">
        <v>94</v>
      </c>
      <c r="Q21" s="154" t="s">
        <v>35</v>
      </c>
      <c r="R21" s="153" t="s">
        <v>95</v>
      </c>
      <c r="S21" s="154" t="s">
        <v>96</v>
      </c>
      <c r="T21" s="37" t="s">
        <v>47</v>
      </c>
      <c r="U21" s="37" t="s">
        <v>47</v>
      </c>
      <c r="V21" s="37" t="s">
        <v>47</v>
      </c>
      <c r="W21" s="37" t="s">
        <v>47</v>
      </c>
      <c r="X21" s="155" t="s">
        <v>47</v>
      </c>
    </row>
    <row r="22" spans="1:26" ht="110.25" x14ac:dyDescent="0.25">
      <c r="A22" s="147">
        <v>65</v>
      </c>
      <c r="B22" s="152" t="s">
        <v>98</v>
      </c>
      <c r="C22" s="34" t="s">
        <v>25</v>
      </c>
      <c r="D22" s="152">
        <v>2</v>
      </c>
      <c r="E22" s="152">
        <v>2</v>
      </c>
      <c r="F22" s="30" t="s">
        <v>92</v>
      </c>
      <c r="G22" s="37" t="s">
        <v>27</v>
      </c>
      <c r="H22" s="38">
        <v>6345674870</v>
      </c>
      <c r="I22" s="38">
        <v>2538269948</v>
      </c>
      <c r="J22" s="52">
        <v>3807404922</v>
      </c>
      <c r="K22" s="150" t="s">
        <v>191</v>
      </c>
      <c r="L22" s="151" t="s">
        <v>206</v>
      </c>
      <c r="M22" s="150" t="s">
        <v>194</v>
      </c>
      <c r="N22" s="53" t="s">
        <v>28</v>
      </c>
      <c r="O22" s="153" t="s">
        <v>99</v>
      </c>
      <c r="P22" s="153" t="s">
        <v>94</v>
      </c>
      <c r="Q22" s="152" t="s">
        <v>100</v>
      </c>
      <c r="R22" s="153" t="s">
        <v>95</v>
      </c>
      <c r="S22" s="154" t="s">
        <v>96</v>
      </c>
      <c r="T22" s="37" t="s">
        <v>47</v>
      </c>
      <c r="U22" s="37" t="s">
        <v>47</v>
      </c>
      <c r="V22" s="37" t="s">
        <v>47</v>
      </c>
      <c r="W22" s="37" t="s">
        <v>47</v>
      </c>
      <c r="X22" s="155" t="s">
        <v>47</v>
      </c>
    </row>
    <row r="23" spans="1:26" ht="240" customHeight="1" x14ac:dyDescent="0.25">
      <c r="A23" s="95">
        <v>68</v>
      </c>
      <c r="B23" s="156" t="s">
        <v>101</v>
      </c>
      <c r="C23" s="156" t="s">
        <v>25</v>
      </c>
      <c r="D23" s="157">
        <v>2</v>
      </c>
      <c r="E23" s="157">
        <v>6</v>
      </c>
      <c r="F23" s="30" t="s">
        <v>102</v>
      </c>
      <c r="G23" s="110" t="s">
        <v>27</v>
      </c>
      <c r="H23" s="47">
        <v>1030278840</v>
      </c>
      <c r="I23" s="47">
        <v>875737014</v>
      </c>
      <c r="J23" s="39">
        <v>154541826</v>
      </c>
      <c r="K23" s="99" t="s">
        <v>193</v>
      </c>
      <c r="L23" s="99" t="s">
        <v>190</v>
      </c>
      <c r="M23" s="99" t="s">
        <v>195</v>
      </c>
      <c r="N23" s="48" t="s">
        <v>28</v>
      </c>
      <c r="O23" s="124" t="s">
        <v>103</v>
      </c>
      <c r="P23" s="158" t="s">
        <v>104</v>
      </c>
      <c r="Q23" s="101" t="s">
        <v>105</v>
      </c>
      <c r="R23" s="159" t="s">
        <v>106</v>
      </c>
      <c r="S23" s="102" t="s">
        <v>107</v>
      </c>
      <c r="T23" s="106"/>
      <c r="U23" s="106"/>
      <c r="V23" s="106"/>
      <c r="W23" s="106"/>
      <c r="X23" s="160" t="s">
        <v>108</v>
      </c>
    </row>
    <row r="24" spans="1:26" ht="48" customHeight="1" x14ac:dyDescent="0.25">
      <c r="A24" s="95">
        <v>69</v>
      </c>
      <c r="B24" s="156" t="s">
        <v>109</v>
      </c>
      <c r="C24" s="156" t="s">
        <v>25</v>
      </c>
      <c r="D24" s="157">
        <v>2</v>
      </c>
      <c r="E24" s="157">
        <v>6</v>
      </c>
      <c r="F24" s="30" t="s">
        <v>102</v>
      </c>
      <c r="G24" s="110" t="s">
        <v>27</v>
      </c>
      <c r="H24" s="47">
        <v>757045680</v>
      </c>
      <c r="I24" s="47">
        <v>529931976</v>
      </c>
      <c r="J24" s="39">
        <v>227113704</v>
      </c>
      <c r="K24" s="99" t="s">
        <v>193</v>
      </c>
      <c r="L24" s="99" t="s">
        <v>190</v>
      </c>
      <c r="M24" s="99" t="s">
        <v>195</v>
      </c>
      <c r="N24" s="48" t="s">
        <v>28</v>
      </c>
      <c r="O24" s="124" t="s">
        <v>103</v>
      </c>
      <c r="P24" s="158" t="s">
        <v>104</v>
      </c>
      <c r="Q24" s="40" t="s">
        <v>110</v>
      </c>
      <c r="R24" s="159" t="s">
        <v>106</v>
      </c>
      <c r="S24" s="102" t="s">
        <v>107</v>
      </c>
      <c r="T24" s="106"/>
      <c r="U24" s="106"/>
      <c r="V24" s="106"/>
      <c r="W24" s="106"/>
      <c r="X24" s="160" t="s">
        <v>108</v>
      </c>
    </row>
    <row r="25" spans="1:26" ht="165" customHeight="1" x14ac:dyDescent="0.25">
      <c r="A25" s="161">
        <v>70</v>
      </c>
      <c r="B25" s="96" t="s">
        <v>111</v>
      </c>
      <c r="C25" s="96" t="s">
        <v>40</v>
      </c>
      <c r="D25" s="97">
        <v>5</v>
      </c>
      <c r="E25" s="97">
        <v>5</v>
      </c>
      <c r="F25" s="107" t="s">
        <v>41</v>
      </c>
      <c r="G25" s="110" t="s">
        <v>27</v>
      </c>
      <c r="H25" s="47">
        <v>895134170.18421054</v>
      </c>
      <c r="I25" s="47">
        <v>796863938.1500001</v>
      </c>
      <c r="J25" s="39">
        <v>98270232.034210443</v>
      </c>
      <c r="K25" s="99" t="s">
        <v>196</v>
      </c>
      <c r="L25" s="99" t="s">
        <v>198</v>
      </c>
      <c r="M25" s="162" t="s">
        <v>89</v>
      </c>
      <c r="N25" s="54" t="s">
        <v>28</v>
      </c>
      <c r="O25" s="163" t="s">
        <v>112</v>
      </c>
      <c r="P25" s="164" t="s">
        <v>113</v>
      </c>
      <c r="Q25" s="165" t="s">
        <v>44</v>
      </c>
      <c r="R25" s="166" t="s">
        <v>114</v>
      </c>
      <c r="S25" s="167" t="s">
        <v>115</v>
      </c>
      <c r="T25" s="167"/>
      <c r="U25" s="167"/>
      <c r="V25" s="167"/>
      <c r="W25" s="167"/>
      <c r="X25" s="168"/>
    </row>
    <row r="26" spans="1:26" ht="236.25" x14ac:dyDescent="0.25">
      <c r="A26" s="147">
        <v>71</v>
      </c>
      <c r="B26" s="169" t="s">
        <v>116</v>
      </c>
      <c r="C26" s="170" t="s">
        <v>25</v>
      </c>
      <c r="D26" s="167" t="s">
        <v>57</v>
      </c>
      <c r="E26" s="167">
        <v>4</v>
      </c>
      <c r="F26" s="171" t="s">
        <v>58</v>
      </c>
      <c r="G26" s="172" t="s">
        <v>27</v>
      </c>
      <c r="H26" s="55">
        <v>211776460</v>
      </c>
      <c r="I26" s="55">
        <v>180009991</v>
      </c>
      <c r="J26" s="56">
        <v>31766469</v>
      </c>
      <c r="K26" s="99" t="s">
        <v>184</v>
      </c>
      <c r="L26" s="99" t="s">
        <v>191</v>
      </c>
      <c r="M26" s="99" t="s">
        <v>197</v>
      </c>
      <c r="N26" s="57" t="s">
        <v>28</v>
      </c>
      <c r="O26" s="173" t="s">
        <v>117</v>
      </c>
      <c r="P26" s="174" t="s">
        <v>118</v>
      </c>
      <c r="Q26" s="167" t="s">
        <v>61</v>
      </c>
      <c r="R26" s="173" t="s">
        <v>119</v>
      </c>
      <c r="S26" s="175" t="s">
        <v>63</v>
      </c>
      <c r="T26" s="176"/>
      <c r="U26" s="176"/>
      <c r="V26" s="176"/>
      <c r="W26" s="176"/>
      <c r="X26" s="177"/>
    </row>
    <row r="27" spans="1:26" ht="236.25" x14ac:dyDescent="0.25">
      <c r="A27" s="178">
        <v>72</v>
      </c>
      <c r="B27" s="169" t="s">
        <v>120</v>
      </c>
      <c r="C27" s="170" t="s">
        <v>25</v>
      </c>
      <c r="D27" s="167" t="s">
        <v>57</v>
      </c>
      <c r="E27" s="167">
        <v>4</v>
      </c>
      <c r="F27" s="107" t="s">
        <v>58</v>
      </c>
      <c r="G27" s="172" t="s">
        <v>27</v>
      </c>
      <c r="H27" s="55">
        <v>143499530</v>
      </c>
      <c r="I27" s="58">
        <v>100449671</v>
      </c>
      <c r="J27" s="56">
        <v>43049859</v>
      </c>
      <c r="K27" s="99" t="s">
        <v>184</v>
      </c>
      <c r="L27" s="99" t="s">
        <v>191</v>
      </c>
      <c r="M27" s="99" t="s">
        <v>197</v>
      </c>
      <c r="N27" s="57" t="s">
        <v>28</v>
      </c>
      <c r="O27" s="173" t="s">
        <v>117</v>
      </c>
      <c r="P27" s="174" t="s">
        <v>118</v>
      </c>
      <c r="Q27" s="179" t="s">
        <v>65</v>
      </c>
      <c r="R27" s="173" t="s">
        <v>119</v>
      </c>
      <c r="S27" s="175" t="s">
        <v>63</v>
      </c>
      <c r="T27" s="176"/>
      <c r="U27" s="176"/>
      <c r="V27" s="176"/>
      <c r="W27" s="176"/>
      <c r="X27" s="177"/>
    </row>
    <row r="28" spans="1:26" ht="189" x14ac:dyDescent="0.25">
      <c r="A28" s="147">
        <v>73</v>
      </c>
      <c r="B28" s="96" t="s">
        <v>121</v>
      </c>
      <c r="C28" s="97" t="s">
        <v>40</v>
      </c>
      <c r="D28" s="97">
        <v>5</v>
      </c>
      <c r="E28" s="97">
        <v>5</v>
      </c>
      <c r="F28" s="107" t="s">
        <v>41</v>
      </c>
      <c r="G28" s="110" t="s">
        <v>27</v>
      </c>
      <c r="H28" s="59">
        <v>895134170.18421054</v>
      </c>
      <c r="I28" s="60">
        <v>796863938.1500001</v>
      </c>
      <c r="J28" s="56">
        <v>98270232.034210443</v>
      </c>
      <c r="K28" s="99" t="s">
        <v>190</v>
      </c>
      <c r="L28" s="99" t="s">
        <v>188</v>
      </c>
      <c r="M28" s="109" t="s">
        <v>89</v>
      </c>
      <c r="N28" s="41" t="s">
        <v>28</v>
      </c>
      <c r="O28" s="96" t="s">
        <v>122</v>
      </c>
      <c r="P28" s="96" t="s">
        <v>123</v>
      </c>
      <c r="Q28" s="180" t="s">
        <v>44</v>
      </c>
      <c r="R28" s="96" t="s">
        <v>124</v>
      </c>
      <c r="S28" s="102" t="s">
        <v>96</v>
      </c>
      <c r="T28" s="181"/>
      <c r="U28" s="181"/>
      <c r="V28" s="181"/>
      <c r="W28" s="181"/>
      <c r="X28" s="182"/>
    </row>
    <row r="29" spans="1:26" ht="105" x14ac:dyDescent="0.25">
      <c r="A29" s="178">
        <v>74</v>
      </c>
      <c r="B29" s="174" t="s">
        <v>125</v>
      </c>
      <c r="C29" s="174" t="s">
        <v>88</v>
      </c>
      <c r="D29" s="167">
        <v>2</v>
      </c>
      <c r="E29" s="167">
        <v>6</v>
      </c>
      <c r="F29" s="171" t="s">
        <v>102</v>
      </c>
      <c r="G29" s="172" t="s">
        <v>27</v>
      </c>
      <c r="H29" s="55">
        <v>2181662766.7855263</v>
      </c>
      <c r="I29" s="55">
        <v>1684078077.780236</v>
      </c>
      <c r="J29" s="61">
        <v>497584689.00529027</v>
      </c>
      <c r="K29" s="99" t="s">
        <v>190</v>
      </c>
      <c r="L29" s="99" t="s">
        <v>188</v>
      </c>
      <c r="M29" s="183" t="s">
        <v>89</v>
      </c>
      <c r="N29" s="62" t="s">
        <v>28</v>
      </c>
      <c r="O29" s="76" t="s">
        <v>103</v>
      </c>
      <c r="P29" s="76" t="s">
        <v>104</v>
      </c>
      <c r="Q29" s="167" t="s">
        <v>90</v>
      </c>
      <c r="R29" s="76" t="s">
        <v>106</v>
      </c>
      <c r="S29" s="76" t="s">
        <v>107</v>
      </c>
      <c r="T29" s="184"/>
      <c r="U29" s="184"/>
      <c r="V29" s="184"/>
      <c r="W29" s="184"/>
      <c r="X29" s="76" t="s">
        <v>108</v>
      </c>
    </row>
    <row r="30" spans="1:26" ht="60" x14ac:dyDescent="0.25">
      <c r="A30" s="147">
        <v>75</v>
      </c>
      <c r="B30" s="97" t="s">
        <v>126</v>
      </c>
      <c r="C30" s="98" t="s">
        <v>25</v>
      </c>
      <c r="D30" s="97">
        <v>1</v>
      </c>
      <c r="E30" s="97">
        <v>1</v>
      </c>
      <c r="F30" s="97" t="s">
        <v>26</v>
      </c>
      <c r="G30" s="98" t="s">
        <v>27</v>
      </c>
      <c r="H30" s="55">
        <v>117647058.82352942</v>
      </c>
      <c r="I30" s="55">
        <v>100000000</v>
      </c>
      <c r="J30" s="56">
        <v>17647058.823529422</v>
      </c>
      <c r="K30" s="100" t="s">
        <v>127</v>
      </c>
      <c r="L30" s="100" t="s">
        <v>184</v>
      </c>
      <c r="M30" s="100" t="s">
        <v>68</v>
      </c>
      <c r="N30" s="62" t="s">
        <v>28</v>
      </c>
      <c r="O30" s="76" t="s">
        <v>180</v>
      </c>
      <c r="P30" s="76" t="s">
        <v>128</v>
      </c>
      <c r="Q30" s="185" t="s">
        <v>31</v>
      </c>
      <c r="R30" s="76" t="s">
        <v>129</v>
      </c>
      <c r="S30" s="76" t="s">
        <v>130</v>
      </c>
      <c r="T30" s="184"/>
      <c r="U30" s="76"/>
      <c r="V30" s="76"/>
      <c r="W30" s="76"/>
      <c r="X30" s="186"/>
    </row>
    <row r="31" spans="1:26" ht="60" x14ac:dyDescent="0.25">
      <c r="A31" s="178">
        <v>76</v>
      </c>
      <c r="B31" s="97" t="s">
        <v>131</v>
      </c>
      <c r="C31" s="98" t="s">
        <v>25</v>
      </c>
      <c r="D31" s="97">
        <v>1</v>
      </c>
      <c r="E31" s="97">
        <v>1</v>
      </c>
      <c r="F31" s="97" t="s">
        <v>26</v>
      </c>
      <c r="G31" s="98" t="s">
        <v>27</v>
      </c>
      <c r="H31" s="55">
        <v>714285714.28571427</v>
      </c>
      <c r="I31" s="55">
        <v>500000000</v>
      </c>
      <c r="J31" s="56">
        <v>214285714.28571427</v>
      </c>
      <c r="K31" s="100" t="s">
        <v>127</v>
      </c>
      <c r="L31" s="100" t="s">
        <v>184</v>
      </c>
      <c r="M31" s="100" t="s">
        <v>68</v>
      </c>
      <c r="N31" s="62" t="s">
        <v>28</v>
      </c>
      <c r="O31" s="76" t="s">
        <v>180</v>
      </c>
      <c r="P31" s="76" t="s">
        <v>128</v>
      </c>
      <c r="Q31" s="167" t="s">
        <v>35</v>
      </c>
      <c r="R31" s="76" t="s">
        <v>32</v>
      </c>
      <c r="S31" s="76" t="s">
        <v>130</v>
      </c>
      <c r="T31" s="187"/>
      <c r="U31" s="76"/>
      <c r="V31" s="76"/>
      <c r="W31" s="76"/>
      <c r="X31" s="186"/>
    </row>
    <row r="32" spans="1:26" ht="78.75" x14ac:dyDescent="0.25">
      <c r="A32" s="147">
        <v>77</v>
      </c>
      <c r="B32" s="169" t="s">
        <v>132</v>
      </c>
      <c r="C32" s="170" t="s">
        <v>88</v>
      </c>
      <c r="D32" s="167">
        <v>2</v>
      </c>
      <c r="E32" s="188">
        <v>2</v>
      </c>
      <c r="F32" s="188" t="s">
        <v>92</v>
      </c>
      <c r="G32" s="172" t="s">
        <v>27</v>
      </c>
      <c r="H32" s="55">
        <v>5883710377.1731892</v>
      </c>
      <c r="I32" s="55">
        <v>4541679586.3087502</v>
      </c>
      <c r="J32" s="56">
        <v>1342030790.864439</v>
      </c>
      <c r="K32" s="99" t="s">
        <v>193</v>
      </c>
      <c r="L32" s="99" t="s">
        <v>190</v>
      </c>
      <c r="M32" s="100" t="s">
        <v>89</v>
      </c>
      <c r="N32" s="57" t="s">
        <v>28</v>
      </c>
      <c r="O32" s="173" t="s">
        <v>133</v>
      </c>
      <c r="P32" s="173" t="s">
        <v>94</v>
      </c>
      <c r="Q32" s="179" t="s">
        <v>90</v>
      </c>
      <c r="R32" s="173" t="s">
        <v>95</v>
      </c>
      <c r="S32" s="102" t="s">
        <v>96</v>
      </c>
      <c r="T32" s="175"/>
      <c r="U32" s="175"/>
      <c r="V32" s="175"/>
      <c r="W32" s="189"/>
      <c r="X32" s="190"/>
    </row>
    <row r="33" spans="1:25" ht="195" x14ac:dyDescent="0.25">
      <c r="A33" s="178">
        <v>78</v>
      </c>
      <c r="B33" s="97" t="s">
        <v>134</v>
      </c>
      <c r="C33" s="98" t="s">
        <v>25</v>
      </c>
      <c r="D33" s="97">
        <v>1</v>
      </c>
      <c r="E33" s="97">
        <v>1</v>
      </c>
      <c r="F33" s="107" t="s">
        <v>26</v>
      </c>
      <c r="G33" s="98" t="s">
        <v>27</v>
      </c>
      <c r="H33" s="55">
        <v>471854740.00000006</v>
      </c>
      <c r="I33" s="56">
        <v>401076529</v>
      </c>
      <c r="J33" s="56">
        <v>70778211.00000006</v>
      </c>
      <c r="K33" s="99" t="s">
        <v>210</v>
      </c>
      <c r="L33" s="99" t="s">
        <v>210</v>
      </c>
      <c r="M33" s="99" t="s">
        <v>211</v>
      </c>
      <c r="N33" s="62" t="s">
        <v>28</v>
      </c>
      <c r="O33" s="76" t="s">
        <v>212</v>
      </c>
      <c r="P33" s="76" t="s">
        <v>135</v>
      </c>
      <c r="Q33" s="185" t="s">
        <v>31</v>
      </c>
      <c r="R33" s="76" t="s">
        <v>32</v>
      </c>
      <c r="S33" s="76" t="s">
        <v>33</v>
      </c>
      <c r="T33" s="184"/>
      <c r="U33" s="76"/>
      <c r="V33" s="76"/>
      <c r="W33" s="76"/>
      <c r="X33" s="186"/>
    </row>
    <row r="34" spans="1:25" ht="195" x14ac:dyDescent="0.25">
      <c r="A34" s="147">
        <v>79</v>
      </c>
      <c r="B34" s="174" t="s">
        <v>136</v>
      </c>
      <c r="C34" s="174" t="s">
        <v>25</v>
      </c>
      <c r="D34" s="167">
        <v>1</v>
      </c>
      <c r="E34" s="167">
        <v>1</v>
      </c>
      <c r="F34" s="171" t="s">
        <v>26</v>
      </c>
      <c r="G34" s="172" t="s">
        <v>27</v>
      </c>
      <c r="H34" s="55">
        <v>1635184360</v>
      </c>
      <c r="I34" s="56">
        <v>1144629052</v>
      </c>
      <c r="J34" s="56">
        <v>490555308</v>
      </c>
      <c r="K34" s="99" t="s">
        <v>210</v>
      </c>
      <c r="L34" s="99" t="s">
        <v>210</v>
      </c>
      <c r="M34" s="99" t="s">
        <v>211</v>
      </c>
      <c r="N34" s="62" t="s">
        <v>28</v>
      </c>
      <c r="O34" s="76" t="s">
        <v>212</v>
      </c>
      <c r="P34" s="76" t="s">
        <v>135</v>
      </c>
      <c r="Q34" s="167" t="s">
        <v>35</v>
      </c>
      <c r="R34" s="76" t="s">
        <v>32</v>
      </c>
      <c r="S34" s="76" t="s">
        <v>33</v>
      </c>
      <c r="T34" s="184"/>
      <c r="U34" s="76"/>
      <c r="V34" s="76"/>
      <c r="W34" s="76"/>
      <c r="X34" s="76"/>
    </row>
    <row r="35" spans="1:25" ht="165" x14ac:dyDescent="0.25">
      <c r="A35" s="178">
        <v>80</v>
      </c>
      <c r="B35" s="174" t="s">
        <v>137</v>
      </c>
      <c r="C35" s="174" t="s">
        <v>25</v>
      </c>
      <c r="D35" s="167">
        <v>1</v>
      </c>
      <c r="E35" s="167">
        <v>1</v>
      </c>
      <c r="F35" s="171" t="s">
        <v>26</v>
      </c>
      <c r="G35" s="172" t="s">
        <v>27</v>
      </c>
      <c r="H35" s="55">
        <v>1338367642.0017724</v>
      </c>
      <c r="I35" s="56">
        <v>883476556</v>
      </c>
      <c r="J35" s="56">
        <v>454891086.0017724</v>
      </c>
      <c r="K35" s="99" t="s">
        <v>210</v>
      </c>
      <c r="L35" s="99" t="s">
        <v>210</v>
      </c>
      <c r="M35" s="99" t="s">
        <v>211</v>
      </c>
      <c r="N35" s="62" t="s">
        <v>28</v>
      </c>
      <c r="O35" s="76" t="s">
        <v>213</v>
      </c>
      <c r="P35" s="76" t="s">
        <v>135</v>
      </c>
      <c r="Q35" s="76" t="s">
        <v>38</v>
      </c>
      <c r="R35" s="76" t="s">
        <v>32</v>
      </c>
      <c r="S35" s="76" t="s">
        <v>33</v>
      </c>
      <c r="T35" s="184"/>
      <c r="U35" s="76" t="s">
        <v>138</v>
      </c>
      <c r="V35" s="76" t="s">
        <v>139</v>
      </c>
      <c r="W35" s="76">
        <v>2022</v>
      </c>
      <c r="X35" s="186" t="s">
        <v>140</v>
      </c>
    </row>
    <row r="36" spans="1:25" s="8" customFormat="1" ht="189" x14ac:dyDescent="0.25">
      <c r="A36" s="178">
        <v>86</v>
      </c>
      <c r="B36" s="96" t="s">
        <v>146</v>
      </c>
      <c r="C36" s="97" t="s">
        <v>40</v>
      </c>
      <c r="D36" s="97">
        <v>5</v>
      </c>
      <c r="E36" s="97">
        <v>5</v>
      </c>
      <c r="F36" s="107" t="s">
        <v>41</v>
      </c>
      <c r="G36" s="110" t="s">
        <v>27</v>
      </c>
      <c r="H36" s="59">
        <v>447567085.08999997</v>
      </c>
      <c r="I36" s="60">
        <v>398431969.10000002</v>
      </c>
      <c r="J36" s="60">
        <v>49135116.020000003</v>
      </c>
      <c r="K36" s="99" t="s">
        <v>198</v>
      </c>
      <c r="L36" s="99" t="s">
        <v>198</v>
      </c>
      <c r="M36" s="109" t="s">
        <v>89</v>
      </c>
      <c r="N36" s="41" t="s">
        <v>28</v>
      </c>
      <c r="O36" s="96" t="s">
        <v>147</v>
      </c>
      <c r="P36" s="96" t="s">
        <v>142</v>
      </c>
      <c r="Q36" s="180" t="s">
        <v>44</v>
      </c>
      <c r="R36" s="96" t="s">
        <v>114</v>
      </c>
      <c r="S36" s="176" t="s">
        <v>115</v>
      </c>
      <c r="T36" s="167"/>
      <c r="U36" s="167"/>
      <c r="V36" s="167"/>
      <c r="W36" s="167"/>
      <c r="X36" s="191"/>
    </row>
    <row r="37" spans="1:25" ht="220.5" x14ac:dyDescent="0.25">
      <c r="A37" s="147">
        <v>87</v>
      </c>
      <c r="B37" s="169" t="s">
        <v>148</v>
      </c>
      <c r="C37" s="96" t="s">
        <v>25</v>
      </c>
      <c r="D37" s="167">
        <v>4</v>
      </c>
      <c r="E37" s="167">
        <v>4</v>
      </c>
      <c r="F37" s="171" t="s">
        <v>149</v>
      </c>
      <c r="G37" s="172" t="s">
        <v>27</v>
      </c>
      <c r="H37" s="55">
        <v>294424760</v>
      </c>
      <c r="I37" s="55">
        <v>250261046</v>
      </c>
      <c r="J37" s="58">
        <v>44163714</v>
      </c>
      <c r="K37" s="99" t="s">
        <v>199</v>
      </c>
      <c r="L37" s="99" t="s">
        <v>195</v>
      </c>
      <c r="M37" s="150" t="s">
        <v>192</v>
      </c>
      <c r="N37" s="57" t="s">
        <v>28</v>
      </c>
      <c r="O37" s="173" t="s">
        <v>150</v>
      </c>
      <c r="P37" s="174" t="s">
        <v>151</v>
      </c>
      <c r="Q37" s="185" t="s">
        <v>31</v>
      </c>
      <c r="R37" s="173" t="s">
        <v>152</v>
      </c>
      <c r="S37" s="175" t="s">
        <v>46</v>
      </c>
      <c r="T37" s="62"/>
      <c r="U37" s="62"/>
      <c r="V37" s="62"/>
      <c r="W37" s="62"/>
      <c r="X37" s="192"/>
    </row>
    <row r="38" spans="1:25" ht="258.75" customHeight="1" x14ac:dyDescent="0.25">
      <c r="A38" s="178">
        <v>88</v>
      </c>
      <c r="B38" s="169" t="s">
        <v>153</v>
      </c>
      <c r="C38" s="96" t="s">
        <v>25</v>
      </c>
      <c r="D38" s="167">
        <v>4</v>
      </c>
      <c r="E38" s="167">
        <v>4</v>
      </c>
      <c r="F38" s="171" t="s">
        <v>149</v>
      </c>
      <c r="G38" s="172" t="s">
        <v>27</v>
      </c>
      <c r="H38" s="55">
        <v>215608179.99999997</v>
      </c>
      <c r="I38" s="55">
        <v>150925726</v>
      </c>
      <c r="J38" s="58">
        <v>64682453.99999997</v>
      </c>
      <c r="K38" s="99" t="s">
        <v>199</v>
      </c>
      <c r="L38" s="99" t="s">
        <v>195</v>
      </c>
      <c r="M38" s="150" t="s">
        <v>192</v>
      </c>
      <c r="N38" s="57" t="s">
        <v>28</v>
      </c>
      <c r="O38" s="173" t="s">
        <v>150</v>
      </c>
      <c r="P38" s="174" t="s">
        <v>151</v>
      </c>
      <c r="Q38" s="167" t="s">
        <v>35</v>
      </c>
      <c r="R38" s="173" t="s">
        <v>152</v>
      </c>
      <c r="S38" s="175" t="s">
        <v>46</v>
      </c>
      <c r="T38" s="62"/>
      <c r="U38" s="62"/>
      <c r="V38" s="62"/>
      <c r="W38" s="62"/>
      <c r="X38" s="62"/>
    </row>
    <row r="39" spans="1:25" ht="106.5" customHeight="1" x14ac:dyDescent="0.25">
      <c r="A39" s="178">
        <v>90</v>
      </c>
      <c r="B39" s="174" t="s">
        <v>154</v>
      </c>
      <c r="C39" s="174" t="s">
        <v>88</v>
      </c>
      <c r="D39" s="167">
        <v>4</v>
      </c>
      <c r="E39" s="167">
        <v>4</v>
      </c>
      <c r="F39" s="167" t="s">
        <v>49</v>
      </c>
      <c r="G39" s="172" t="s">
        <v>27</v>
      </c>
      <c r="H39" s="55">
        <v>597299025.8445133</v>
      </c>
      <c r="I39" s="58">
        <v>469230315.28046906</v>
      </c>
      <c r="J39" s="61">
        <v>128068710.56404424</v>
      </c>
      <c r="K39" s="99" t="s">
        <v>196</v>
      </c>
      <c r="L39" s="99" t="s">
        <v>198</v>
      </c>
      <c r="M39" s="183" t="s">
        <v>89</v>
      </c>
      <c r="N39" s="57" t="s">
        <v>28</v>
      </c>
      <c r="O39" s="174" t="s">
        <v>141</v>
      </c>
      <c r="P39" s="174" t="s">
        <v>142</v>
      </c>
      <c r="Q39" s="193" t="s">
        <v>90</v>
      </c>
      <c r="R39" s="174" t="s">
        <v>143</v>
      </c>
      <c r="S39" s="176" t="s">
        <v>115</v>
      </c>
      <c r="T39" s="176"/>
      <c r="U39" s="176"/>
      <c r="V39" s="176"/>
      <c r="W39" s="176"/>
      <c r="X39" s="174" t="s">
        <v>144</v>
      </c>
    </row>
    <row r="40" spans="1:25" ht="236.25" x14ac:dyDescent="0.25">
      <c r="A40" s="147">
        <v>91</v>
      </c>
      <c r="B40" s="194" t="s">
        <v>155</v>
      </c>
      <c r="C40" s="195" t="s">
        <v>25</v>
      </c>
      <c r="D40" s="196" t="s">
        <v>57</v>
      </c>
      <c r="E40" s="197">
        <v>4</v>
      </c>
      <c r="F40" s="196" t="s">
        <v>58</v>
      </c>
      <c r="G40" s="198" t="s">
        <v>27</v>
      </c>
      <c r="H40" s="55">
        <v>1249236600</v>
      </c>
      <c r="I40" s="55">
        <v>1061851110</v>
      </c>
      <c r="J40" s="55">
        <v>187385490</v>
      </c>
      <c r="K40" s="99" t="s">
        <v>201</v>
      </c>
      <c r="L40" s="99" t="s">
        <v>197</v>
      </c>
      <c r="M40" s="99" t="s">
        <v>200</v>
      </c>
      <c r="N40" s="63" t="s">
        <v>28</v>
      </c>
      <c r="O40" s="156" t="s">
        <v>117</v>
      </c>
      <c r="P40" s="195" t="s">
        <v>156</v>
      </c>
      <c r="Q40" s="76" t="s">
        <v>61</v>
      </c>
      <c r="R40" s="199" t="s">
        <v>157</v>
      </c>
      <c r="S40" s="200"/>
      <c r="T40" s="62"/>
      <c r="U40" s="62"/>
      <c r="V40" s="62"/>
      <c r="W40" s="62"/>
      <c r="X40" s="62"/>
    </row>
    <row r="41" spans="1:25" ht="236.25" x14ac:dyDescent="0.25">
      <c r="A41" s="178">
        <v>92</v>
      </c>
      <c r="B41" s="194" t="s">
        <v>158</v>
      </c>
      <c r="C41" s="195" t="s">
        <v>25</v>
      </c>
      <c r="D41" s="196" t="s">
        <v>57</v>
      </c>
      <c r="E41" s="197">
        <v>4</v>
      </c>
      <c r="F41" s="196" t="s">
        <v>58</v>
      </c>
      <c r="G41" s="198" t="s">
        <v>27</v>
      </c>
      <c r="H41" s="55">
        <v>821875290</v>
      </c>
      <c r="I41" s="55">
        <v>575312703</v>
      </c>
      <c r="J41" s="55">
        <v>246562587</v>
      </c>
      <c r="K41" s="99" t="s">
        <v>201</v>
      </c>
      <c r="L41" s="99" t="s">
        <v>197</v>
      </c>
      <c r="M41" s="99" t="s">
        <v>200</v>
      </c>
      <c r="N41" s="63" t="s">
        <v>28</v>
      </c>
      <c r="O41" s="156" t="s">
        <v>117</v>
      </c>
      <c r="P41" s="195" t="s">
        <v>156</v>
      </c>
      <c r="Q41" s="199" t="s">
        <v>65</v>
      </c>
      <c r="R41" s="199" t="s">
        <v>157</v>
      </c>
      <c r="S41" s="200"/>
      <c r="T41" s="62"/>
      <c r="U41" s="62"/>
      <c r="V41" s="62"/>
      <c r="W41" s="62"/>
      <c r="X41" s="201"/>
    </row>
    <row r="42" spans="1:25" ht="236.25" x14ac:dyDescent="0.25">
      <c r="A42" s="147">
        <v>93</v>
      </c>
      <c r="B42" s="194" t="s">
        <v>159</v>
      </c>
      <c r="C42" s="195" t="s">
        <v>25</v>
      </c>
      <c r="D42" s="202" t="s">
        <v>57</v>
      </c>
      <c r="E42" s="197">
        <v>4</v>
      </c>
      <c r="F42" s="203" t="s">
        <v>58</v>
      </c>
      <c r="G42" s="204" t="s">
        <v>27</v>
      </c>
      <c r="H42" s="55">
        <v>292332613</v>
      </c>
      <c r="I42" s="64">
        <v>200000000</v>
      </c>
      <c r="J42" s="61">
        <v>92332613</v>
      </c>
      <c r="K42" s="99" t="s">
        <v>201</v>
      </c>
      <c r="L42" s="99" t="s">
        <v>197</v>
      </c>
      <c r="M42" s="99" t="s">
        <v>200</v>
      </c>
      <c r="N42" s="63" t="s">
        <v>28</v>
      </c>
      <c r="O42" s="156" t="s">
        <v>117</v>
      </c>
      <c r="P42" s="195" t="s">
        <v>156</v>
      </c>
      <c r="Q42" s="199" t="s">
        <v>145</v>
      </c>
      <c r="R42" s="199" t="s">
        <v>157</v>
      </c>
      <c r="S42" s="200"/>
      <c r="T42" s="62"/>
      <c r="U42" s="62"/>
      <c r="V42" s="62"/>
      <c r="W42" s="62"/>
      <c r="X42" s="201"/>
    </row>
    <row r="43" spans="1:25" ht="220.5" x14ac:dyDescent="0.25">
      <c r="A43" s="178">
        <v>94</v>
      </c>
      <c r="B43" s="169" t="s">
        <v>160</v>
      </c>
      <c r="C43" s="170" t="s">
        <v>88</v>
      </c>
      <c r="D43" s="167">
        <v>4</v>
      </c>
      <c r="E43" s="167">
        <v>4</v>
      </c>
      <c r="F43" s="107" t="s">
        <v>149</v>
      </c>
      <c r="G43" s="172" t="s">
        <v>27</v>
      </c>
      <c r="H43" s="55">
        <v>381178446.69941145</v>
      </c>
      <c r="I43" s="58">
        <v>302347527.75579202</v>
      </c>
      <c r="J43" s="58">
        <v>78830918.94361943</v>
      </c>
      <c r="K43" s="99" t="s">
        <v>188</v>
      </c>
      <c r="L43" s="99" t="s">
        <v>196</v>
      </c>
      <c r="M43" s="109" t="s">
        <v>89</v>
      </c>
      <c r="N43" s="57" t="s">
        <v>28</v>
      </c>
      <c r="O43" s="173" t="s">
        <v>150</v>
      </c>
      <c r="P43" s="174" t="s">
        <v>151</v>
      </c>
      <c r="Q43" s="179" t="s">
        <v>90</v>
      </c>
      <c r="R43" s="173" t="s">
        <v>152</v>
      </c>
      <c r="S43" s="175" t="s">
        <v>46</v>
      </c>
      <c r="T43" s="106"/>
      <c r="U43" s="102"/>
      <c r="V43" s="102"/>
      <c r="W43" s="102"/>
      <c r="X43" s="102"/>
    </row>
    <row r="44" spans="1:25" ht="266.25" customHeight="1" x14ac:dyDescent="0.25">
      <c r="A44" s="147">
        <v>95</v>
      </c>
      <c r="B44" s="205" t="s">
        <v>161</v>
      </c>
      <c r="C44" s="96" t="s">
        <v>25</v>
      </c>
      <c r="D44" s="188">
        <v>4</v>
      </c>
      <c r="E44" s="167">
        <v>4</v>
      </c>
      <c r="F44" s="171" t="s">
        <v>149</v>
      </c>
      <c r="G44" s="172" t="s">
        <v>27</v>
      </c>
      <c r="H44" s="55">
        <v>531242200</v>
      </c>
      <c r="I44" s="58">
        <v>451555870</v>
      </c>
      <c r="J44" s="58">
        <v>79686330</v>
      </c>
      <c r="K44" s="99" t="s">
        <v>201</v>
      </c>
      <c r="L44" s="99" t="s">
        <v>192</v>
      </c>
      <c r="M44" s="150" t="s">
        <v>194</v>
      </c>
      <c r="N44" s="57" t="s">
        <v>28</v>
      </c>
      <c r="O44" s="173" t="s">
        <v>150</v>
      </c>
      <c r="P44" s="174" t="s">
        <v>162</v>
      </c>
      <c r="Q44" s="185" t="s">
        <v>31</v>
      </c>
      <c r="R44" s="173" t="s">
        <v>163</v>
      </c>
      <c r="S44" s="175" t="s">
        <v>46</v>
      </c>
      <c r="T44" s="184"/>
      <c r="U44" s="76"/>
      <c r="V44" s="76"/>
      <c r="W44" s="76"/>
      <c r="X44" s="76"/>
    </row>
    <row r="45" spans="1:25" s="8" customFormat="1" ht="266.25" customHeight="1" x14ac:dyDescent="0.25">
      <c r="A45" s="178">
        <v>96</v>
      </c>
      <c r="B45" s="169" t="s">
        <v>164</v>
      </c>
      <c r="C45" s="96" t="s">
        <v>25</v>
      </c>
      <c r="D45" s="167">
        <v>4</v>
      </c>
      <c r="E45" s="167">
        <v>4</v>
      </c>
      <c r="F45" s="171" t="s">
        <v>149</v>
      </c>
      <c r="G45" s="172" t="s">
        <v>27</v>
      </c>
      <c r="H45" s="55">
        <v>359969200</v>
      </c>
      <c r="I45" s="58">
        <v>251978440</v>
      </c>
      <c r="J45" s="58">
        <v>107990760</v>
      </c>
      <c r="K45" s="99" t="s">
        <v>201</v>
      </c>
      <c r="L45" s="99" t="s">
        <v>192</v>
      </c>
      <c r="M45" s="150" t="s">
        <v>194</v>
      </c>
      <c r="N45" s="57" t="s">
        <v>28</v>
      </c>
      <c r="O45" s="173" t="s">
        <v>150</v>
      </c>
      <c r="P45" s="174" t="s">
        <v>162</v>
      </c>
      <c r="Q45" s="206" t="s">
        <v>35</v>
      </c>
      <c r="R45" s="173" t="s">
        <v>152</v>
      </c>
      <c r="S45" s="175" t="s">
        <v>46</v>
      </c>
      <c r="T45" s="184"/>
      <c r="U45" s="76"/>
      <c r="V45" s="76"/>
      <c r="W45" s="76"/>
      <c r="X45" s="76"/>
    </row>
    <row r="46" spans="1:25" ht="150" customHeight="1" x14ac:dyDescent="0.25">
      <c r="A46" s="178">
        <v>106</v>
      </c>
      <c r="B46" s="96" t="s">
        <v>165</v>
      </c>
      <c r="C46" s="174" t="s">
        <v>25</v>
      </c>
      <c r="D46" s="97">
        <v>2</v>
      </c>
      <c r="E46" s="97">
        <v>6</v>
      </c>
      <c r="F46" s="107" t="s">
        <v>102</v>
      </c>
      <c r="G46" s="110" t="s">
        <v>27</v>
      </c>
      <c r="H46" s="59">
        <v>634737300</v>
      </c>
      <c r="I46" s="60">
        <v>539526705</v>
      </c>
      <c r="J46" s="60">
        <v>95210595</v>
      </c>
      <c r="K46" s="183" t="s">
        <v>201</v>
      </c>
      <c r="L46" s="183" t="s">
        <v>195</v>
      </c>
      <c r="M46" s="99" t="s">
        <v>200</v>
      </c>
      <c r="N46" s="41" t="s">
        <v>28</v>
      </c>
      <c r="O46" s="34" t="s">
        <v>166</v>
      </c>
      <c r="P46" s="96" t="s">
        <v>167</v>
      </c>
      <c r="Q46" s="180" t="s">
        <v>105</v>
      </c>
      <c r="R46" s="96" t="s">
        <v>106</v>
      </c>
      <c r="S46" s="97" t="s">
        <v>168</v>
      </c>
      <c r="T46" s="98"/>
      <c r="U46" s="98"/>
      <c r="V46" s="207"/>
      <c r="W46" s="208"/>
      <c r="X46" s="209" t="s">
        <v>169</v>
      </c>
      <c r="Y46" s="9"/>
    </row>
    <row r="47" spans="1:25" ht="157.5" x14ac:dyDescent="0.25">
      <c r="A47" s="147">
        <v>107</v>
      </c>
      <c r="B47" s="96" t="s">
        <v>170</v>
      </c>
      <c r="C47" s="174" t="s">
        <v>25</v>
      </c>
      <c r="D47" s="97">
        <v>2</v>
      </c>
      <c r="E47" s="97">
        <v>6</v>
      </c>
      <c r="F47" s="107" t="s">
        <v>102</v>
      </c>
      <c r="G47" s="110" t="s">
        <v>27</v>
      </c>
      <c r="H47" s="59">
        <v>496198120</v>
      </c>
      <c r="I47" s="60">
        <v>347338684</v>
      </c>
      <c r="J47" s="60">
        <v>148859436</v>
      </c>
      <c r="K47" s="183" t="s">
        <v>201</v>
      </c>
      <c r="L47" s="183" t="s">
        <v>195</v>
      </c>
      <c r="M47" s="99" t="s">
        <v>200</v>
      </c>
      <c r="N47" s="41" t="s">
        <v>28</v>
      </c>
      <c r="O47" s="34" t="s">
        <v>166</v>
      </c>
      <c r="P47" s="96" t="s">
        <v>167</v>
      </c>
      <c r="Q47" s="180" t="s">
        <v>110</v>
      </c>
      <c r="R47" s="96" t="s">
        <v>106</v>
      </c>
      <c r="S47" s="97" t="s">
        <v>168</v>
      </c>
      <c r="T47" s="98"/>
      <c r="U47" s="98"/>
      <c r="V47" s="207"/>
      <c r="W47" s="208"/>
      <c r="X47" s="209" t="s">
        <v>169</v>
      </c>
    </row>
    <row r="48" spans="1:25" ht="157.5" x14ac:dyDescent="0.25">
      <c r="A48" s="178">
        <v>108</v>
      </c>
      <c r="B48" s="96" t="s">
        <v>171</v>
      </c>
      <c r="C48" s="174" t="s">
        <v>88</v>
      </c>
      <c r="D48" s="97">
        <v>2</v>
      </c>
      <c r="E48" s="97">
        <v>6</v>
      </c>
      <c r="F48" s="107" t="s">
        <v>102</v>
      </c>
      <c r="G48" s="110" t="s">
        <v>27</v>
      </c>
      <c r="H48" s="59">
        <v>549421760.49970102</v>
      </c>
      <c r="I48" s="60">
        <f>213556906.365385+207689395.83827</f>
        <v>421246302.203655</v>
      </c>
      <c r="J48" s="60">
        <f>H48-I48</f>
        <v>128175458.29604602</v>
      </c>
      <c r="K48" s="183" t="s">
        <v>202</v>
      </c>
      <c r="L48" s="183" t="s">
        <v>192</v>
      </c>
      <c r="M48" s="183" t="s">
        <v>89</v>
      </c>
      <c r="N48" s="41" t="s">
        <v>28</v>
      </c>
      <c r="O48" s="34" t="s">
        <v>166</v>
      </c>
      <c r="P48" s="96" t="s">
        <v>167</v>
      </c>
      <c r="Q48" s="180" t="s">
        <v>90</v>
      </c>
      <c r="R48" s="96" t="s">
        <v>106</v>
      </c>
      <c r="S48" s="97" t="s">
        <v>168</v>
      </c>
      <c r="T48" s="98"/>
      <c r="U48" s="98"/>
      <c r="V48" s="207"/>
      <c r="W48" s="208"/>
      <c r="X48" s="210" t="s">
        <v>169</v>
      </c>
    </row>
    <row r="49" spans="1:24" ht="256.5" customHeight="1" x14ac:dyDescent="0.25">
      <c r="A49" s="147">
        <v>109</v>
      </c>
      <c r="B49" s="30" t="s">
        <v>179</v>
      </c>
      <c r="C49" s="211" t="s">
        <v>25</v>
      </c>
      <c r="D49" s="157">
        <v>4</v>
      </c>
      <c r="E49" s="157">
        <v>4</v>
      </c>
      <c r="F49" s="30" t="s">
        <v>149</v>
      </c>
      <c r="G49" s="110" t="s">
        <v>27</v>
      </c>
      <c r="H49" s="40">
        <v>904218060</v>
      </c>
      <c r="I49" s="40">
        <v>768585351</v>
      </c>
      <c r="J49" s="45">
        <v>135632709</v>
      </c>
      <c r="K49" s="99" t="s">
        <v>184</v>
      </c>
      <c r="L49" s="99" t="s">
        <v>191</v>
      </c>
      <c r="M49" s="100" t="s">
        <v>190</v>
      </c>
      <c r="N49" s="41" t="s">
        <v>28</v>
      </c>
      <c r="O49" s="40" t="s">
        <v>150</v>
      </c>
      <c r="P49" s="128" t="s">
        <v>172</v>
      </c>
      <c r="Q49" s="101" t="s">
        <v>31</v>
      </c>
      <c r="R49" s="40" t="s">
        <v>173</v>
      </c>
      <c r="S49" s="102" t="s">
        <v>46</v>
      </c>
      <c r="T49" s="184"/>
      <c r="U49" s="76"/>
      <c r="V49" s="76"/>
      <c r="W49" s="76"/>
      <c r="X49" s="186"/>
    </row>
    <row r="50" spans="1:24" ht="173.25" x14ac:dyDescent="0.25">
      <c r="A50" s="212">
        <v>110</v>
      </c>
      <c r="B50" s="174" t="s">
        <v>174</v>
      </c>
      <c r="C50" s="34" t="s">
        <v>25</v>
      </c>
      <c r="D50" s="35">
        <v>2</v>
      </c>
      <c r="E50" s="35">
        <v>6</v>
      </c>
      <c r="F50" s="36" t="s">
        <v>102</v>
      </c>
      <c r="G50" s="37" t="s">
        <v>27</v>
      </c>
      <c r="H50" s="38">
        <v>612500000</v>
      </c>
      <c r="I50" s="38">
        <v>245000000</v>
      </c>
      <c r="J50" s="65">
        <v>367500000</v>
      </c>
      <c r="K50" s="109" t="s">
        <v>203</v>
      </c>
      <c r="L50" s="109" t="s">
        <v>206</v>
      </c>
      <c r="M50" s="99" t="s">
        <v>204</v>
      </c>
      <c r="N50" s="66" t="s">
        <v>28</v>
      </c>
      <c r="O50" s="96" t="s">
        <v>166</v>
      </c>
      <c r="P50" s="34" t="s">
        <v>175</v>
      </c>
      <c r="Q50" s="213" t="s">
        <v>176</v>
      </c>
      <c r="R50" s="96" t="s">
        <v>106</v>
      </c>
      <c r="S50" s="35" t="s">
        <v>168</v>
      </c>
      <c r="T50" s="214"/>
      <c r="U50" s="214"/>
      <c r="V50" s="214"/>
      <c r="W50" s="214"/>
      <c r="X50" s="215" t="s">
        <v>177</v>
      </c>
    </row>
    <row r="51" spans="1:24" ht="79.5" thickBot="1" x14ac:dyDescent="0.3">
      <c r="A51" s="216">
        <v>113</v>
      </c>
      <c r="B51" s="70" t="s">
        <v>207</v>
      </c>
      <c r="C51" s="71" t="s">
        <v>25</v>
      </c>
      <c r="D51" s="70"/>
      <c r="E51" s="70">
        <v>7</v>
      </c>
      <c r="F51" s="72" t="s">
        <v>181</v>
      </c>
      <c r="G51" s="73" t="s">
        <v>27</v>
      </c>
      <c r="H51" s="67">
        <v>3069602624</v>
      </c>
      <c r="I51" s="68">
        <v>2090890523</v>
      </c>
      <c r="J51" s="68">
        <f>H51-I51</f>
        <v>978712101</v>
      </c>
      <c r="K51" s="217" t="s">
        <v>188</v>
      </c>
      <c r="L51" s="218" t="s">
        <v>188</v>
      </c>
      <c r="M51" s="219" t="s">
        <v>205</v>
      </c>
      <c r="N51" s="69" t="s">
        <v>28</v>
      </c>
      <c r="O51" s="71" t="s">
        <v>182</v>
      </c>
      <c r="P51" s="71" t="s">
        <v>185</v>
      </c>
      <c r="Q51" s="70" t="s">
        <v>145</v>
      </c>
      <c r="R51" s="71" t="s">
        <v>183</v>
      </c>
      <c r="S51" s="74"/>
      <c r="T51" s="74"/>
      <c r="U51" s="74"/>
      <c r="V51" s="74"/>
      <c r="W51" s="74"/>
      <c r="X51" s="75"/>
    </row>
    <row r="52" spans="1:24" x14ac:dyDescent="0.25">
      <c r="A52" s="84" t="s">
        <v>208</v>
      </c>
      <c r="B52" s="85"/>
      <c r="C52" s="86"/>
      <c r="D52" s="85"/>
      <c r="E52" s="85"/>
      <c r="F52" s="85"/>
      <c r="G52" s="87"/>
      <c r="H52" s="88"/>
      <c r="I52" s="89"/>
      <c r="J52" s="88"/>
      <c r="K52" s="90"/>
      <c r="L52" s="90"/>
      <c r="M52" s="91"/>
      <c r="N52" s="92"/>
      <c r="O52" s="86"/>
      <c r="P52" s="86"/>
      <c r="Q52" s="85"/>
      <c r="R52" s="86"/>
      <c r="S52" s="87"/>
      <c r="T52" s="87"/>
      <c r="U52" s="87"/>
      <c r="V52" s="87"/>
      <c r="W52" s="87"/>
      <c r="X52" s="93"/>
    </row>
    <row r="53" spans="1:24" ht="15" x14ac:dyDescent="0.25">
      <c r="I53"/>
      <c r="J53"/>
      <c r="K53" s="80"/>
      <c r="L53" s="80"/>
      <c r="M53" s="80"/>
    </row>
    <row r="54" spans="1:24" ht="15" x14ac:dyDescent="0.25">
      <c r="I54"/>
      <c r="J54"/>
      <c r="K54" s="80"/>
      <c r="L54" s="80"/>
      <c r="M54" s="80"/>
    </row>
    <row r="55" spans="1:24" ht="15" x14ac:dyDescent="0.25">
      <c r="I55"/>
      <c r="J55"/>
      <c r="K55" s="80"/>
      <c r="L55" s="80"/>
      <c r="M55" s="80"/>
    </row>
    <row r="56" spans="1:24" ht="15" x14ac:dyDescent="0.25">
      <c r="I56"/>
      <c r="J56"/>
      <c r="K56" s="80"/>
      <c r="L56" s="80"/>
      <c r="M56" s="80"/>
    </row>
    <row r="57" spans="1:24" ht="15" x14ac:dyDescent="0.25">
      <c r="I57"/>
      <c r="J57"/>
      <c r="K57" s="80"/>
      <c r="L57" s="80"/>
      <c r="M57" s="80"/>
    </row>
  </sheetData>
  <mergeCells count="5">
    <mergeCell ref="A5:F5"/>
    <mergeCell ref="G5:N5"/>
    <mergeCell ref="O5:R5"/>
    <mergeCell ref="S5:X5"/>
    <mergeCell ref="G1:O2"/>
  </mergeCells>
  <phoneticPr fontId="1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2" ma:contentTypeDescription="Vytvoří nový dokument" ma:contentTypeScope="" ma:versionID="f58d1f671651ff3b0958452e13dd7b15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3751f1906f4167612e8fb5aa3bbaaab5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TaxCatchAll xmlns="38a97ebd-7b55-4e0a-b11e-b1f20907ee6a" xsi:nil="true"/>
    <_Flow_SignoffStatus xmlns="96f83003-48fd-4f52-836f-d78a4dd9c06d" xsi:nil="true"/>
    <lcf76f155ced4ddcb4097134ff3c332f xmlns="96f83003-48fd-4f52-836f-d78a4dd9c06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C8FE30-9BD7-457E-967A-DED78666A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4D5AF7-97DC-4A10-A8EA-F290A2645B07}">
  <ds:schemaRefs>
    <ds:schemaRef ds:uri="http://schemas.microsoft.com/office/2006/metadata/properties"/>
    <ds:schemaRef ds:uri="http://schemas.microsoft.com/office/infopath/2007/PartnerControls"/>
    <ds:schemaRef ds:uri="96f83003-48fd-4f52-836f-d78a4dd9c06d"/>
    <ds:schemaRef ds:uri="38a97ebd-7b55-4e0a-b11e-b1f20907ee6a"/>
  </ds:schemaRefs>
</ds:datastoreItem>
</file>

<file path=customXml/itemProps3.xml><?xml version="1.0" encoding="utf-8"?>
<ds:datastoreItem xmlns:ds="http://schemas.openxmlformats.org/officeDocument/2006/customXml" ds:itemID="{E0D1569C-BFDD-4372-B755-E5707AC0EA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Harmonogram výzev IROP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2023-05-23T09:14:11Z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  <property fmtid="{D5CDD505-2E9C-101B-9397-08002B2CF9AE}" pid="3" name="MediaServiceImageTags">
    <vt:lpwstr/>
  </property>
</Properties>
</file>