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C690C0DD-FD62-4A7D-8C4A-825B138131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2" sheetId="5" r:id="rId1"/>
    <sheet name="51" sheetId="4" r:id="rId2"/>
  </sheets>
  <definedNames>
    <definedName name="_xlnm._FilterDatabase" localSheetId="1" hidden="1">'51'!$B$9:$O$42</definedName>
    <definedName name="_xlnm._FilterDatabase" localSheetId="0" hidden="1">'52'!$B$9:$O$33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" l="1"/>
  <c r="K5" i="4"/>
  <c r="K3" i="4"/>
  <c r="K4" i="4" s="1"/>
  <c r="K3" i="5"/>
  <c r="K4" i="5" s="1"/>
</calcChain>
</file>

<file path=xl/sharedStrings.xml><?xml version="1.0" encoding="utf-8"?>
<sst xmlns="http://schemas.openxmlformats.org/spreadsheetml/2006/main" count="553" uniqueCount="255">
  <si>
    <t>Registrační číslo projektu</t>
  </si>
  <si>
    <t>Název projektu CZ</t>
  </si>
  <si>
    <t>Žadatel</t>
  </si>
  <si>
    <t>Právní forma žadatele</t>
  </si>
  <si>
    <t>Číslo výzvy (z názvu výzvy)</t>
  </si>
  <si>
    <t>Kód stavu</t>
  </si>
  <si>
    <t>Název stavu</t>
  </si>
  <si>
    <t>Datum nastavení aktuálního stavu</t>
  </si>
  <si>
    <t>CZV projektu</t>
  </si>
  <si>
    <t>Příspěvek EU</t>
  </si>
  <si>
    <t>Státní rozpočet</t>
  </si>
  <si>
    <t>Kraj realizace</t>
  </si>
  <si>
    <t>Místo realizace</t>
  </si>
  <si>
    <t>Datum ukončení projektu</t>
  </si>
  <si>
    <t>Obec</t>
  </si>
  <si>
    <t>PP30</t>
  </si>
  <si>
    <t>Projekt s právním aktem</t>
  </si>
  <si>
    <t>Liberecký kraj</t>
  </si>
  <si>
    <t>Královéhradecký kraj</t>
  </si>
  <si>
    <t>Ústecký kraj</t>
  </si>
  <si>
    <t>Roudnice nad Labem</t>
  </si>
  <si>
    <t>Město Rakovník</t>
  </si>
  <si>
    <t>Středočeský kraj</t>
  </si>
  <si>
    <t>Rakovník</t>
  </si>
  <si>
    <t>Akciová společnost</t>
  </si>
  <si>
    <t>Zlínský kraj</t>
  </si>
  <si>
    <t>Jihomoravský kraj</t>
  </si>
  <si>
    <t>Brno-střed</t>
  </si>
  <si>
    <t>Pardubický kraj</t>
  </si>
  <si>
    <t>Plzeňský kraj</t>
  </si>
  <si>
    <t>Olomoucký kraj</t>
  </si>
  <si>
    <t>Příspěvková organizace zřízená územním samosprávným celkem</t>
  </si>
  <si>
    <t>Moravskoslezský kraj</t>
  </si>
  <si>
    <t>Kraj</t>
  </si>
  <si>
    <t>Státní příspěvková organizace</t>
  </si>
  <si>
    <t>Kraj Vysočina</t>
  </si>
  <si>
    <t>Kroměříž</t>
  </si>
  <si>
    <t>Příbram</t>
  </si>
  <si>
    <t>Karlovarský kraj</t>
  </si>
  <si>
    <t>Karlovy Vary</t>
  </si>
  <si>
    <t>Olomouc</t>
  </si>
  <si>
    <t>PP20</t>
  </si>
  <si>
    <t>Žádost o podporu zaregistrována</t>
  </si>
  <si>
    <t>PP25a</t>
  </si>
  <si>
    <t>Žádost o podporu doporučena k financování</t>
  </si>
  <si>
    <t>Broumov</t>
  </si>
  <si>
    <t>Jihočeský kraj</t>
  </si>
  <si>
    <t>Rosice</t>
  </si>
  <si>
    <t>Český Krumlov</t>
  </si>
  <si>
    <t>Frýdek-Místek</t>
  </si>
  <si>
    <t>Krnov</t>
  </si>
  <si>
    <t>Z1</t>
  </si>
  <si>
    <t>Rozpracována</t>
  </si>
  <si>
    <t>Rožnov pod Radhoštěm</t>
  </si>
  <si>
    <t>Město Litomyšl</t>
  </si>
  <si>
    <t>Litomyšl</t>
  </si>
  <si>
    <t>Evidované církevní právnické osoby</t>
  </si>
  <si>
    <t>Spolek</t>
  </si>
  <si>
    <t>Libošovice</t>
  </si>
  <si>
    <t>Telč</t>
  </si>
  <si>
    <t>PIP04</t>
  </si>
  <si>
    <t>Žádost o podporu s přijatou nominací hodnotitele a schvalovatele v DaHOS</t>
  </si>
  <si>
    <t>Mariánské Lázně</t>
  </si>
  <si>
    <t>Tábor</t>
  </si>
  <si>
    <t>Bruntál</t>
  </si>
  <si>
    <t>Město Mariánské Lázně</t>
  </si>
  <si>
    <t>Osek</t>
  </si>
  <si>
    <t>Plasy</t>
  </si>
  <si>
    <t>Předklášteří</t>
  </si>
  <si>
    <t>Brno-Bystrc</t>
  </si>
  <si>
    <t>Milevsko</t>
  </si>
  <si>
    <t>Hrádek</t>
  </si>
  <si>
    <t>Františkovy Lázně</t>
  </si>
  <si>
    <t>Národní technické muzeum</t>
  </si>
  <si>
    <t>Krupka</t>
  </si>
  <si>
    <t>Velehrad</t>
  </si>
  <si>
    <t>Kladruby nad Labem</t>
  </si>
  <si>
    <t>CZ.06.04.04/00/22_051/0002711</t>
  </si>
  <si>
    <t>Rekonstrukce objektu čp. 2, Opočno</t>
  </si>
  <si>
    <t>Město Opočno</t>
  </si>
  <si>
    <t>51.</t>
  </si>
  <si>
    <t>Opočno</t>
  </si>
  <si>
    <t>CZ.06.04.04/00/22_051/0002712</t>
  </si>
  <si>
    <t>Pro život kostelů Broumovska III - Vižňov</t>
  </si>
  <si>
    <t>Římskokatolická farnost - děkanství Broumov</t>
  </si>
  <si>
    <t>CZ.06.04.04/00/22_051/0002713</t>
  </si>
  <si>
    <t>Revitalizace historického objektu NKP Hřebčín Kladruby nad Labem - obnova stodoly ocelokolny</t>
  </si>
  <si>
    <t>Národní hřebčín Kladruby nad Labem</t>
  </si>
  <si>
    <t>CZ.06.04.04/00/22_051/0002714</t>
  </si>
  <si>
    <t>Revitalizace areálu baziliky Panny Marie Bolestné v Bohosudově</t>
  </si>
  <si>
    <t>Římskokatolická farnost Bohosudov</t>
  </si>
  <si>
    <t>CZ.06.04.04/00/22_051/0002715</t>
  </si>
  <si>
    <t>Rekonstrukce Rodného bytu B. Smetany, zámecký pivovar Litomyšl</t>
  </si>
  <si>
    <t>CZ.06.04.04/00/22_051/0002716</t>
  </si>
  <si>
    <t xml:space="preserve">Revitalizace objektu Zámeček Pardubičky Larischova vila </t>
  </si>
  <si>
    <t>Československá obec legionářská, z. s.</t>
  </si>
  <si>
    <t>Pardubice IV</t>
  </si>
  <si>
    <t>CZ.06.04.04/00/22_051/0002717</t>
  </si>
  <si>
    <t>Muzejní expozice v Císařských lázních v Karlových Varech</t>
  </si>
  <si>
    <t>CZ.06.04.04/00/22_051/0002718</t>
  </si>
  <si>
    <t>Revitalizace kláštera servitů s poutním chrámem Nanebevzetí Panny Marie</t>
  </si>
  <si>
    <t>Duchovní správa poutního kostela v Králíkách II</t>
  </si>
  <si>
    <t>Králíky</t>
  </si>
  <si>
    <t>CZ.06.04.04/00/22_051/0002719</t>
  </si>
  <si>
    <t>Revitalizace baziliky ve Frýdku</t>
  </si>
  <si>
    <t>Římskokatolická farnost Frýdek</t>
  </si>
  <si>
    <t>CZ.06.04.04/00/22_051/0002720</t>
  </si>
  <si>
    <t>Revitalizace kostela v Rudě</t>
  </si>
  <si>
    <t>Římskokatolická farnost Ruda u Rýmařova</t>
  </si>
  <si>
    <t>Tvrdkov</t>
  </si>
  <si>
    <t>CZ.06.04.04/00/22_051/0002721</t>
  </si>
  <si>
    <t>Revitalizace kostela na Cvilíně</t>
  </si>
  <si>
    <t>Provincie Řádu minoritů v ČR</t>
  </si>
  <si>
    <t>CZ.06.04.04/00/22_051/0002722</t>
  </si>
  <si>
    <t>Obnova Augustiniánského kláštera v Roudnici nad Labem</t>
  </si>
  <si>
    <t>Římskokatolická farnost Roudnice nad Labem</t>
  </si>
  <si>
    <t>CZ.06.04.04/00/22_051/0002723</t>
  </si>
  <si>
    <t>LÁZEŇSKÁ KOLONÁDA - OBNOVA PODLAHOVÉ KRYTINY A ZPŘÍSTUPNĚNÍ PAMÁTKY</t>
  </si>
  <si>
    <t>Léčebné lázně Mariánské Lázně a. s.</t>
  </si>
  <si>
    <t>CZ.06.04.04/00/22_051/0002724</t>
  </si>
  <si>
    <t>Obnova fasády Zámku Plumlov</t>
  </si>
  <si>
    <t>Město Plumlov</t>
  </si>
  <si>
    <t>Plumlov</t>
  </si>
  <si>
    <t>CZ.06.04.04/00/22_051/0002725</t>
  </si>
  <si>
    <t>Revitalizace vybraných částí Arcibiskupského zámku v Kroměříži, II. etapa</t>
  </si>
  <si>
    <t>Arcibiskupství olomoucké</t>
  </si>
  <si>
    <t>CZ.06.04.04/00/22_051/0002726</t>
  </si>
  <si>
    <t>Obnova Mikuláštíkova fojtství v Jasenné</t>
  </si>
  <si>
    <t>Národní muzeum v přírodě</t>
  </si>
  <si>
    <t>Jasenná</t>
  </si>
  <si>
    <t>CZ.06.04.04/00/22_051/0002727</t>
  </si>
  <si>
    <t>Hrádek u Nechanic - kouzlo anglického venkova</t>
  </si>
  <si>
    <t>Národní památkový ústav</t>
  </si>
  <si>
    <t>CZ.06.04.04/00/22_052/0002729</t>
  </si>
  <si>
    <t>Depozitář v areálu Kláštera premonstrátů v Milevsku</t>
  </si>
  <si>
    <t>Královská kanonie premonstrátů na Strahově</t>
  </si>
  <si>
    <t>52.</t>
  </si>
  <si>
    <t>CZ.06.04.04/00/22_052/0002730</t>
  </si>
  <si>
    <t>Rekonstrukce soudní budovy v areálu Cisterciáckého kláštera ve Vyšším Brodě</t>
  </si>
  <si>
    <t>Cisterciácké opatství Vyšší Brod</t>
  </si>
  <si>
    <t>Vyšší Brod</t>
  </si>
  <si>
    <t>CZ.06.04.04/00/22_052/0002731</t>
  </si>
  <si>
    <t>Rekonstrukce střechy na objektu Sokolovny</t>
  </si>
  <si>
    <t>CZ.06.04.04/00/22_052/0002732</t>
  </si>
  <si>
    <t>Zámek Kačina rekonstrukce vybraných částí zámku včetně nové expozice</t>
  </si>
  <si>
    <t>Národní zemědělské muzeum, s.p.o.</t>
  </si>
  <si>
    <t>Svatý Mikuláš</t>
  </si>
  <si>
    <t>CZ.06.04.04/00/22_052/0002733</t>
  </si>
  <si>
    <t>Revitalizace poutního areálu v Klokotech</t>
  </si>
  <si>
    <t>Římskokatolická farnost Tábor - Klokoty</t>
  </si>
  <si>
    <t>Obec Domanín</t>
  </si>
  <si>
    <t>Domanín</t>
  </si>
  <si>
    <t>CZ.06.04.04/00/22_052/0002735</t>
  </si>
  <si>
    <t>Památková obnova kostela sv. Jakuba Staršího v Telči</t>
  </si>
  <si>
    <t>Římskokatolická farnost Telč</t>
  </si>
  <si>
    <t>CZ.06.04.04/00/22_052/0002736</t>
  </si>
  <si>
    <t>Revitalizace kostela sv. Víta v Českém Krumlově</t>
  </si>
  <si>
    <t>Římskokatolická farnost - prelatura Český Krumlov</t>
  </si>
  <si>
    <t>CZ.06.04.04/00/22_052/0002737</t>
  </si>
  <si>
    <t>ZÁCHRANA SVATOHORSKÉ STUDÁNKY A VZOROVÁ OBNOVA SOUBORU SOCH NA BALUSTRÁDĚ, SVATÁ HORA</t>
  </si>
  <si>
    <t>Římskokatolická farnost u kostela Nanebevzetí Panny Marie Příbram - Svatá Hora</t>
  </si>
  <si>
    <t>CZ.06.04.04/00/22_052/0002738</t>
  </si>
  <si>
    <t>SZ Valtice - západní předzámčí</t>
  </si>
  <si>
    <t>Valtice</t>
  </si>
  <si>
    <t>SH Veveří - Brána čtyř staletí - obnova Jižní brány</t>
  </si>
  <si>
    <t>Rekonstrukce Benediktínského kláštera, poutního areálu Svatý Jan pod Skalou</t>
  </si>
  <si>
    <t>Arcibiskupství pražské</t>
  </si>
  <si>
    <t>Svatý Jan pod Skalou</t>
  </si>
  <si>
    <t>CZ.06.04.04/00/22_052/0002742</t>
  </si>
  <si>
    <t>SZ Lednice - Obnova Katakomb a Maurské vodárny</t>
  </si>
  <si>
    <t>Lednice</t>
  </si>
  <si>
    <t>CZ.06.04.04/00/22_052/0002743</t>
  </si>
  <si>
    <t>NKP SHZ Český Krumlov - Rekonstrukce Horské zahrady - II. etapa</t>
  </si>
  <si>
    <t>CZ.06.04.04/00/22_052/0002760</t>
  </si>
  <si>
    <t>Kostel a hřbitov sv. Jiljí - KP na indikativním seznamu UNESCO</t>
  </si>
  <si>
    <t>CZ.06.04.04/00/22_051/0002822</t>
  </si>
  <si>
    <t>Areál Kolibiska - rozšíření areálu VMP</t>
  </si>
  <si>
    <t>Obec Chotěšov</t>
  </si>
  <si>
    <t>Chotěšov</t>
  </si>
  <si>
    <t>Cisterciácké opatství Osek</t>
  </si>
  <si>
    <t>CZ.06.04.04/00/22_052/0003269</t>
  </si>
  <si>
    <t>Kladruby</t>
  </si>
  <si>
    <t>CZ.06.04.04/00/22_052/0003445</t>
  </si>
  <si>
    <t>Revitalizace NKP Schwarzenberský plavební kanál</t>
  </si>
  <si>
    <t>Správa Národního parku Šumava</t>
  </si>
  <si>
    <t>Nová Pec; Stožec</t>
  </si>
  <si>
    <t>CZ.06.04.04/00/22_052/0003475</t>
  </si>
  <si>
    <t xml:space="preserve">Revitalizace areálu Opatství Staré Brno Řádu sv. Augustina </t>
  </si>
  <si>
    <t>Opatství Staré Brno Řádu sv. Augustina</t>
  </si>
  <si>
    <t>Stavební úpravy Městské muzeum Mariánské Lázně</t>
  </si>
  <si>
    <t>CZ.06.04.04/00/22_051/0003520</t>
  </si>
  <si>
    <t>CZ.06.04.04/00/22_051/0003556</t>
  </si>
  <si>
    <t>NKP Důl Michal - Třídírna - cesta uhlí</t>
  </si>
  <si>
    <t>Michálkovice</t>
  </si>
  <si>
    <t>Jablonné v Podještědí</t>
  </si>
  <si>
    <t>CZ.06.04.04/00/22_051/0003617</t>
  </si>
  <si>
    <t>Stavební úpravy objektu č.p. 16, Františkovy Lázně Infocentrum s výstavními prostory II.etapa</t>
  </si>
  <si>
    <t>Město Františkovy Lázně</t>
  </si>
  <si>
    <t>CZ.06.04.04/00/22_052/0003657</t>
  </si>
  <si>
    <t xml:space="preserve">Revitalizace, zpřístupnění a zabezpečení zámku Rosice </t>
  </si>
  <si>
    <t>Správa zámku Rosice, příspěvková organizace</t>
  </si>
  <si>
    <t>CZ.06.04.04/00/22_052/0003658</t>
  </si>
  <si>
    <t>Varhany v kostele  Božího těla a Panny Marie v Českém Krumlově</t>
  </si>
  <si>
    <t>Rytířský řád Křižovníků s červenou hvězdou</t>
  </si>
  <si>
    <t>CZ.06.04.04/00/22_052/0003662</t>
  </si>
  <si>
    <t>CZ.06.04.04/00/22_052/0003667</t>
  </si>
  <si>
    <t>Adaptace objektu Ležácké sklepy na depozitární prostory Národního technického muzea v CSD Plasy - 1. etapa</t>
  </si>
  <si>
    <t>CZ.06.04.04/00/22_052/0003668</t>
  </si>
  <si>
    <t>Rehabilitace a obnova národní kulturní památky Kostela sv. Jakuba většího v Brně II.</t>
  </si>
  <si>
    <t>Římskokatolická farnost u kostela sv. Jakuba, Brno</t>
  </si>
  <si>
    <t>CZ.06.04.04/00/22_051/0003669</t>
  </si>
  <si>
    <t>Revitalizace kostela sv. Mořice v Olomouci II</t>
  </si>
  <si>
    <t>Římskokatolická farnost svatého Mořice Olomouc</t>
  </si>
  <si>
    <t>CZ.06.04.04/00/22_051/0003671</t>
  </si>
  <si>
    <t>Stavební a restaurátorská obnova - areál Velehrad II</t>
  </si>
  <si>
    <t>CZ.06.04.04/00/22_051/0003670</t>
  </si>
  <si>
    <t>Revitalizace ambitu v poutním areálu Chlum Svaté Maří - 2. etapa</t>
  </si>
  <si>
    <t>Chlum Svaté Maří</t>
  </si>
  <si>
    <t>CZ.06.04.04/00/22_051/0003672</t>
  </si>
  <si>
    <t xml:space="preserve">III. etapa - revitalizace vybraných částí Arcibiskupského zámku v Kroměříži </t>
  </si>
  <si>
    <t>CZ.06.04.04/00/22_051/0003673</t>
  </si>
  <si>
    <t>Revitalizace Lobkovického paláce hradu Kost</t>
  </si>
  <si>
    <t>Kinský dal Borgo, a.s.</t>
  </si>
  <si>
    <t>CZ.06.04.04/00/22_052/0003674</t>
  </si>
  <si>
    <t>Památková obnova kostela Nanebevzetí Panny Marie v Předklášteří</t>
  </si>
  <si>
    <t>Římskokatolická farnost Předklášteří</t>
  </si>
  <si>
    <t>CZ.06.04.04/00/22_051/0003675</t>
  </si>
  <si>
    <t>Revitalizace areálu baziliky Panny Marie Bolestné v Bohosudově - 2. etapa</t>
  </si>
  <si>
    <t>CZ.06.04.04/00/22_051/0003677</t>
  </si>
  <si>
    <t>Obnova areálu poutního kostela Navštívení Panny Marie v Horní Polici - III.A etapa</t>
  </si>
  <si>
    <t>Římskokatolická farnost - arciděkanství Horní Police</t>
  </si>
  <si>
    <t>Horní Police</t>
  </si>
  <si>
    <t>CZ.06.04.04/00/22_051/0003678</t>
  </si>
  <si>
    <t>Obnova areálu poutního kostela Navštívení Panny Marie v Horní Polici - III.B etapa</t>
  </si>
  <si>
    <t>CZ.06.04.04/00/22_051/0003679</t>
  </si>
  <si>
    <t>Hlahol zvonů podkušnohorským údolím</t>
  </si>
  <si>
    <t>CZ.06.04.04/00/22_051/0003680</t>
  </si>
  <si>
    <t>Celková obnova baziliky sv. Vavřince a sv. Zdislavy v Jablonném v Podještědí - II. etapa</t>
  </si>
  <si>
    <t>Klášter dominikánů Jablonné v Podještědí</t>
  </si>
  <si>
    <t>CZ.06.04.04/00/22_051/0003681</t>
  </si>
  <si>
    <t>Křížovou chodbou od gotiky po baroko</t>
  </si>
  <si>
    <t>CZ.06.04.04/00/22_052/0003682</t>
  </si>
  <si>
    <t>Záchrana a využití konventu kláštera v Chotěšově II. etapa</t>
  </si>
  <si>
    <t>CZ.06.04.04/00/22_051/0003683</t>
  </si>
  <si>
    <t>Zámek Bruntál-revitalizace objektu</t>
  </si>
  <si>
    <t>CZ.06.04.04/00/22_052/0003685</t>
  </si>
  <si>
    <t>Klášter Kladruby - Život v řádu II. - Obnova konventní kaple</t>
  </si>
  <si>
    <t>CZ.06.04.04/00/22_052/0003686</t>
  </si>
  <si>
    <t>Klášter Kladruby - Život v řádu II. - Obnova rajského dvora</t>
  </si>
  <si>
    <t>čas registrace</t>
  </si>
  <si>
    <t>Alokace výzvy (EFRR)</t>
  </si>
  <si>
    <t>Suma projektů (EFRR)</t>
  </si>
  <si>
    <t>Naplněnost:</t>
  </si>
  <si>
    <t>Počet projektů</t>
  </si>
  <si>
    <t>řazeno od nejnovějšího projektu k nejstaršímu, projektu podané 13.12 označeny zeleně.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</si>
</sst>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.mm\.yyyy"/>
    <numFmt numFmtId="165" formatCode="[$-F400]h:mm:ss\ AM/PM"/>
    <numFmt numFmtId="166" formatCode="_-* #,##0.000_-;\-* #,##0.000_-;_-* &quot;-&quot;??_-;_-@_-"/>
    <numFmt numFmtId="167" formatCode="0.0%"/>
  </numFmts>
  <fonts count="6" x14ac:knownFonts="1">
    <font>
      <sz val="11"/>
      <color theme="1"/>
      <name val="Calibri"/>
    </font>
    <font>
      <sz val="11"/>
      <color theme="1"/>
      <name val="Calibri"/>
      <family val="2"/>
      <charset val="238"/>
    </font>
    <font>
      <sz val="9"/>
      <color theme="1"/>
      <name val="Tahoma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4" fontId="0" fillId="0" borderId="0" xfId="0" applyNumberFormat="1" applyAlignment="1">
      <alignment horizontal="right"/>
    </xf>
    <xf numFmtId="164" fontId="2" fillId="0" borderId="1" xfId="0" applyNumberFormat="1" applyFont="1" applyBorder="1" applyAlignment="1">
      <alignment horizontal="righ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0" fillId="0" borderId="0" xfId="0" applyFill="1"/>
    <xf numFmtId="43" fontId="0" fillId="0" borderId="0" xfId="0" applyNumberFormat="1"/>
    <xf numFmtId="166" fontId="1" fillId="0" borderId="2" xfId="1" applyNumberFormat="1" applyFont="1" applyBorder="1" applyAlignment="1">
      <alignment horizontal="right"/>
    </xf>
    <xf numFmtId="167" fontId="1" fillId="0" borderId="2" xfId="2" applyNumberFormat="1" applyFont="1" applyBorder="1" applyAlignment="1">
      <alignment horizontal="right"/>
    </xf>
    <xf numFmtId="165" fontId="1" fillId="3" borderId="3" xfId="0" applyNumberFormat="1" applyFont="1" applyFill="1" applyBorder="1"/>
    <xf numFmtId="0" fontId="0" fillId="3" borderId="4" xfId="0" applyFill="1" applyBorder="1"/>
    <xf numFmtId="1" fontId="1" fillId="0" borderId="2" xfId="2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5" fontId="4" fillId="2" borderId="1" xfId="0" applyNumberFormat="1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right" vertical="top" wrapText="1"/>
    </xf>
    <xf numFmtId="14" fontId="4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43" fontId="4" fillId="0" borderId="1" xfId="1" applyFont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 vertical="top" wrapText="1"/>
    </xf>
    <xf numFmtId="0" fontId="5" fillId="0" borderId="0" xfId="0" applyFont="1"/>
    <xf numFmtId="165" fontId="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7AAF-A42A-421E-BE7D-51ED0D9C387C}">
  <dimension ref="A2:O33"/>
  <sheetViews>
    <sheetView tabSelected="1" zoomScale="85" zoomScaleNormal="85" workbookViewId="0">
      <selection activeCell="H17" sqref="H17"/>
    </sheetView>
  </sheetViews>
  <sheetFormatPr defaultRowHeight="15" x14ac:dyDescent="0.25"/>
  <cols>
    <col min="1" max="1" width="8.140625" customWidth="1"/>
    <col min="2" max="2" width="25.140625" customWidth="1"/>
    <col min="3" max="3" width="30.85546875" customWidth="1"/>
    <col min="4" max="4" width="14.7109375" customWidth="1"/>
    <col min="5" max="5" width="15.140625" customWidth="1"/>
    <col min="6" max="8" width="12.85546875" customWidth="1"/>
    <col min="9" max="9" width="12.85546875" style="12" customWidth="1"/>
    <col min="10" max="10" width="12.85546875" customWidth="1"/>
    <col min="11" max="11" width="18.140625" customWidth="1"/>
    <col min="12" max="14" width="12.85546875" customWidth="1"/>
    <col min="15" max="15" width="12.85546875" style="13" customWidth="1"/>
  </cols>
  <sheetData>
    <row r="2" spans="1:15" x14ac:dyDescent="0.25">
      <c r="I2" s="27" t="s">
        <v>250</v>
      </c>
      <c r="J2" s="28"/>
      <c r="K2" s="25">
        <v>566508800</v>
      </c>
    </row>
    <row r="3" spans="1:15" x14ac:dyDescent="0.25">
      <c r="I3" s="27" t="s">
        <v>251</v>
      </c>
      <c r="J3" s="28"/>
      <c r="K3" s="25">
        <f>SUM(K10:K33)</f>
        <v>536665722.98999995</v>
      </c>
    </row>
    <row r="4" spans="1:15" x14ac:dyDescent="0.25">
      <c r="I4" s="27" t="s">
        <v>252</v>
      </c>
      <c r="J4" s="28"/>
      <c r="K4" s="26">
        <f>K3/K2</f>
        <v>0.94732107072299665</v>
      </c>
    </row>
    <row r="5" spans="1:15" x14ac:dyDescent="0.25">
      <c r="I5" s="27" t="s">
        <v>253</v>
      </c>
      <c r="J5" s="28"/>
      <c r="K5" s="29">
        <f>COUNT(K10:K42)</f>
        <v>24</v>
      </c>
    </row>
    <row r="6" spans="1:15" x14ac:dyDescent="0.25">
      <c r="I6" s="41" t="s">
        <v>254</v>
      </c>
      <c r="O6"/>
    </row>
    <row r="7" spans="1:15" x14ac:dyDescent="0.25">
      <c r="I7" s="42"/>
      <c r="K7" s="24"/>
    </row>
    <row r="8" spans="1:15" x14ac:dyDescent="0.25">
      <c r="I8" s="42"/>
      <c r="K8" s="24"/>
    </row>
    <row r="9" spans="1:15" s="1" customFormat="1" ht="45" x14ac:dyDescent="0.25">
      <c r="A9" s="43" t="s">
        <v>4</v>
      </c>
      <c r="B9" s="43" t="s">
        <v>0</v>
      </c>
      <c r="C9" s="43" t="s">
        <v>1</v>
      </c>
      <c r="D9" s="43" t="s">
        <v>2</v>
      </c>
      <c r="E9" s="43" t="s">
        <v>3</v>
      </c>
      <c r="F9" s="43" t="s">
        <v>5</v>
      </c>
      <c r="G9" s="43" t="s">
        <v>6</v>
      </c>
      <c r="H9" s="43" t="s">
        <v>7</v>
      </c>
      <c r="I9" s="44" t="s">
        <v>249</v>
      </c>
      <c r="J9" s="43" t="s">
        <v>8</v>
      </c>
      <c r="K9" s="43" t="s">
        <v>9</v>
      </c>
      <c r="L9" s="43" t="s">
        <v>10</v>
      </c>
      <c r="M9" s="43" t="s">
        <v>11</v>
      </c>
      <c r="N9" s="43" t="s">
        <v>12</v>
      </c>
      <c r="O9" s="45" t="s">
        <v>13</v>
      </c>
    </row>
    <row r="10" spans="1:15" ht="36" x14ac:dyDescent="0.25">
      <c r="A10" s="30" t="s">
        <v>136</v>
      </c>
      <c r="B10" s="30" t="s">
        <v>247</v>
      </c>
      <c r="C10" s="30" t="s">
        <v>248</v>
      </c>
      <c r="D10" s="30" t="s">
        <v>132</v>
      </c>
      <c r="E10" s="30" t="s">
        <v>34</v>
      </c>
      <c r="F10" s="30" t="s">
        <v>41</v>
      </c>
      <c r="G10" s="30" t="s">
        <v>42</v>
      </c>
      <c r="H10" s="31">
        <v>45273.585486111115</v>
      </c>
      <c r="I10" s="32">
        <v>0.58549298611111111</v>
      </c>
      <c r="J10" s="33">
        <v>19951992.780000001</v>
      </c>
      <c r="K10" s="33">
        <v>10973596.029999999</v>
      </c>
      <c r="L10" s="33">
        <v>997599.64</v>
      </c>
      <c r="M10" s="30" t="s">
        <v>29</v>
      </c>
      <c r="N10" s="30" t="s">
        <v>181</v>
      </c>
      <c r="O10" s="34">
        <v>47118</v>
      </c>
    </row>
    <row r="11" spans="1:15" ht="36" x14ac:dyDescent="0.25">
      <c r="A11" s="30" t="s">
        <v>136</v>
      </c>
      <c r="B11" s="30" t="s">
        <v>245</v>
      </c>
      <c r="C11" s="30" t="s">
        <v>246</v>
      </c>
      <c r="D11" s="30" t="s">
        <v>132</v>
      </c>
      <c r="E11" s="30" t="s">
        <v>34</v>
      </c>
      <c r="F11" s="30" t="s">
        <v>41</v>
      </c>
      <c r="G11" s="30" t="s">
        <v>42</v>
      </c>
      <c r="H11" s="31">
        <v>45273.585034722222</v>
      </c>
      <c r="I11" s="32">
        <v>0.58504135416666669</v>
      </c>
      <c r="J11" s="33">
        <v>19840614.469999999</v>
      </c>
      <c r="K11" s="33">
        <v>10912337.960000001</v>
      </c>
      <c r="L11" s="33">
        <v>992030.73</v>
      </c>
      <c r="M11" s="30" t="s">
        <v>29</v>
      </c>
      <c r="N11" s="30" t="s">
        <v>181</v>
      </c>
      <c r="O11" s="34">
        <v>47118</v>
      </c>
    </row>
    <row r="12" spans="1:15" ht="36" x14ac:dyDescent="0.25">
      <c r="A12" s="30" t="s">
        <v>136</v>
      </c>
      <c r="B12" s="30" t="s">
        <v>241</v>
      </c>
      <c r="C12" s="30" t="s">
        <v>242</v>
      </c>
      <c r="D12" s="30" t="s">
        <v>177</v>
      </c>
      <c r="E12" s="30" t="s">
        <v>14</v>
      </c>
      <c r="F12" s="30" t="s">
        <v>41</v>
      </c>
      <c r="G12" s="30" t="s">
        <v>42</v>
      </c>
      <c r="H12" s="31">
        <v>45273.584062499998</v>
      </c>
      <c r="I12" s="32">
        <v>0.58406581018518522</v>
      </c>
      <c r="J12" s="33">
        <v>19997857.5</v>
      </c>
      <c r="K12" s="33">
        <v>10998821.630000001</v>
      </c>
      <c r="L12" s="33">
        <v>999892.88</v>
      </c>
      <c r="M12" s="30" t="s">
        <v>29</v>
      </c>
      <c r="N12" s="30" t="s">
        <v>178</v>
      </c>
      <c r="O12" s="34">
        <v>46387</v>
      </c>
    </row>
    <row r="13" spans="1:15" ht="36" x14ac:dyDescent="0.25">
      <c r="A13" s="30" t="s">
        <v>136</v>
      </c>
      <c r="B13" s="30" t="s">
        <v>223</v>
      </c>
      <c r="C13" s="30" t="s">
        <v>224</v>
      </c>
      <c r="D13" s="30" t="s">
        <v>225</v>
      </c>
      <c r="E13" s="30" t="s">
        <v>56</v>
      </c>
      <c r="F13" s="30" t="s">
        <v>41</v>
      </c>
      <c r="G13" s="30" t="s">
        <v>42</v>
      </c>
      <c r="H13" s="31">
        <v>45273.583437499998</v>
      </c>
      <c r="I13" s="32">
        <v>0.58343682870370372</v>
      </c>
      <c r="J13" s="33">
        <v>6385926.8700000001</v>
      </c>
      <c r="K13" s="33">
        <v>3512259.78</v>
      </c>
      <c r="L13" s="33">
        <v>319296.34999999998</v>
      </c>
      <c r="M13" s="30" t="s">
        <v>26</v>
      </c>
      <c r="N13" s="30" t="s">
        <v>68</v>
      </c>
      <c r="O13" s="34">
        <v>46387</v>
      </c>
    </row>
    <row r="14" spans="1:15" ht="36" x14ac:dyDescent="0.25">
      <c r="A14" s="30" t="s">
        <v>136</v>
      </c>
      <c r="B14" s="30" t="s">
        <v>207</v>
      </c>
      <c r="C14" s="30" t="s">
        <v>208</v>
      </c>
      <c r="D14" s="30" t="s">
        <v>209</v>
      </c>
      <c r="E14" s="30" t="s">
        <v>56</v>
      </c>
      <c r="F14" s="30" t="s">
        <v>41</v>
      </c>
      <c r="G14" s="30" t="s">
        <v>42</v>
      </c>
      <c r="H14" s="31">
        <v>45273.583368055559</v>
      </c>
      <c r="I14" s="32">
        <v>0.58336640046296295</v>
      </c>
      <c r="J14" s="33">
        <v>20000000</v>
      </c>
      <c r="K14" s="33">
        <v>11000000</v>
      </c>
      <c r="L14" s="33">
        <v>1000000</v>
      </c>
      <c r="M14" s="30" t="s">
        <v>26</v>
      </c>
      <c r="N14" s="30" t="s">
        <v>27</v>
      </c>
      <c r="O14" s="34">
        <v>46387</v>
      </c>
    </row>
    <row r="15" spans="1:15" ht="48" x14ac:dyDescent="0.25">
      <c r="A15" s="30" t="s">
        <v>136</v>
      </c>
      <c r="B15" s="30" t="s">
        <v>205</v>
      </c>
      <c r="C15" s="30" t="s">
        <v>206</v>
      </c>
      <c r="D15" s="30" t="s">
        <v>73</v>
      </c>
      <c r="E15" s="30" t="s">
        <v>34</v>
      </c>
      <c r="F15" s="30" t="s">
        <v>41</v>
      </c>
      <c r="G15" s="30" t="s">
        <v>42</v>
      </c>
      <c r="H15" s="31">
        <v>45273.583356481482</v>
      </c>
      <c r="I15" s="32">
        <v>0.58335853009259264</v>
      </c>
      <c r="J15" s="33">
        <v>20000000</v>
      </c>
      <c r="K15" s="33">
        <v>11000000</v>
      </c>
      <c r="L15" s="33">
        <v>1000000</v>
      </c>
      <c r="M15" s="30" t="s">
        <v>29</v>
      </c>
      <c r="N15" s="30" t="s">
        <v>67</v>
      </c>
      <c r="O15" s="34">
        <v>46568</v>
      </c>
    </row>
    <row r="16" spans="1:15" ht="36" x14ac:dyDescent="0.25">
      <c r="A16" s="35" t="s">
        <v>136</v>
      </c>
      <c r="B16" s="35" t="s">
        <v>204</v>
      </c>
      <c r="C16" s="35" t="s">
        <v>164</v>
      </c>
      <c r="D16" s="35" t="s">
        <v>132</v>
      </c>
      <c r="E16" s="35" t="s">
        <v>34</v>
      </c>
      <c r="F16" s="35" t="s">
        <v>41</v>
      </c>
      <c r="G16" s="35" t="s">
        <v>42</v>
      </c>
      <c r="H16" s="36">
        <v>45272.613993055558</v>
      </c>
      <c r="I16" s="37">
        <v>0.61399938657407405</v>
      </c>
      <c r="J16" s="38">
        <v>80000000</v>
      </c>
      <c r="K16" s="38">
        <v>44000000</v>
      </c>
      <c r="L16" s="38">
        <v>4000000</v>
      </c>
      <c r="M16" s="35" t="s">
        <v>26</v>
      </c>
      <c r="N16" s="35" t="s">
        <v>69</v>
      </c>
      <c r="O16" s="39">
        <v>46721</v>
      </c>
    </row>
    <row r="17" spans="1:15" ht="48" x14ac:dyDescent="0.25">
      <c r="A17" s="35" t="s">
        <v>136</v>
      </c>
      <c r="B17" s="35" t="s">
        <v>201</v>
      </c>
      <c r="C17" s="35" t="s">
        <v>202</v>
      </c>
      <c r="D17" s="35" t="s">
        <v>203</v>
      </c>
      <c r="E17" s="35" t="s">
        <v>56</v>
      </c>
      <c r="F17" s="35" t="s">
        <v>41</v>
      </c>
      <c r="G17" s="35" t="s">
        <v>42</v>
      </c>
      <c r="H17" s="36">
        <v>45272.574293981481</v>
      </c>
      <c r="I17" s="37">
        <v>0.57429806712962961</v>
      </c>
      <c r="J17" s="38">
        <v>11646212.140000001</v>
      </c>
      <c r="K17" s="38">
        <v>6405416.6799999997</v>
      </c>
      <c r="L17" s="38">
        <v>582310.61</v>
      </c>
      <c r="M17" s="35" t="s">
        <v>46</v>
      </c>
      <c r="N17" s="35" t="s">
        <v>48</v>
      </c>
      <c r="O17" s="39">
        <v>46599</v>
      </c>
    </row>
    <row r="18" spans="1:15" ht="60" x14ac:dyDescent="0.25">
      <c r="A18" s="35" t="s">
        <v>136</v>
      </c>
      <c r="B18" s="35" t="s">
        <v>198</v>
      </c>
      <c r="C18" s="35" t="s">
        <v>199</v>
      </c>
      <c r="D18" s="35" t="s">
        <v>200</v>
      </c>
      <c r="E18" s="35" t="s">
        <v>31</v>
      </c>
      <c r="F18" s="35" t="s">
        <v>41</v>
      </c>
      <c r="G18" s="35" t="s">
        <v>42</v>
      </c>
      <c r="H18" s="36">
        <v>45272.564837962964</v>
      </c>
      <c r="I18" s="37">
        <v>0.56484721064814813</v>
      </c>
      <c r="J18" s="38">
        <v>74074578.790000007</v>
      </c>
      <c r="K18" s="38">
        <v>40741018.340000004</v>
      </c>
      <c r="L18" s="38">
        <v>3703728.94</v>
      </c>
      <c r="M18" s="35" t="s">
        <v>26</v>
      </c>
      <c r="N18" s="35" t="s">
        <v>47</v>
      </c>
      <c r="O18" s="39">
        <v>46934</v>
      </c>
    </row>
    <row r="19" spans="1:15" ht="36" x14ac:dyDescent="0.25">
      <c r="A19" s="35" t="s">
        <v>136</v>
      </c>
      <c r="B19" s="35" t="s">
        <v>186</v>
      </c>
      <c r="C19" s="35" t="s">
        <v>187</v>
      </c>
      <c r="D19" s="35" t="s">
        <v>188</v>
      </c>
      <c r="E19" s="35" t="s">
        <v>56</v>
      </c>
      <c r="F19" s="35" t="s">
        <v>51</v>
      </c>
      <c r="G19" s="35" t="s">
        <v>52</v>
      </c>
      <c r="H19" s="36">
        <v>45266.649085648147</v>
      </c>
      <c r="I19" s="37">
        <v>0.80339906250000004</v>
      </c>
      <c r="J19" s="38">
        <v>79601976.730000004</v>
      </c>
      <c r="K19" s="38">
        <v>43781087.200000003</v>
      </c>
      <c r="L19" s="38">
        <v>3980098.83</v>
      </c>
      <c r="M19" s="35" t="s">
        <v>26</v>
      </c>
      <c r="N19" s="35" t="s">
        <v>27</v>
      </c>
      <c r="O19" s="39">
        <v>46934</v>
      </c>
    </row>
    <row r="20" spans="1:15" ht="36" x14ac:dyDescent="0.25">
      <c r="A20" s="35" t="s">
        <v>136</v>
      </c>
      <c r="B20" s="35" t="s">
        <v>171</v>
      </c>
      <c r="C20" s="35" t="s">
        <v>172</v>
      </c>
      <c r="D20" s="35" t="s">
        <v>132</v>
      </c>
      <c r="E20" s="35" t="s">
        <v>34</v>
      </c>
      <c r="F20" s="35" t="s">
        <v>15</v>
      </c>
      <c r="G20" s="35" t="s">
        <v>16</v>
      </c>
      <c r="H20" s="36">
        <v>45264.41443287037</v>
      </c>
      <c r="I20" s="37">
        <v>0.76837625000000009</v>
      </c>
      <c r="J20" s="38">
        <v>41812928.82</v>
      </c>
      <c r="K20" s="38">
        <v>22997110.850000001</v>
      </c>
      <c r="L20" s="38">
        <v>2090646.44</v>
      </c>
      <c r="M20" s="35" t="s">
        <v>46</v>
      </c>
      <c r="N20" s="35" t="s">
        <v>48</v>
      </c>
      <c r="O20" s="39">
        <v>46022</v>
      </c>
    </row>
    <row r="21" spans="1:15" ht="48" x14ac:dyDescent="0.25">
      <c r="A21" s="35" t="s">
        <v>136</v>
      </c>
      <c r="B21" s="35" t="s">
        <v>180</v>
      </c>
      <c r="C21" s="35" t="s">
        <v>165</v>
      </c>
      <c r="D21" s="35" t="s">
        <v>166</v>
      </c>
      <c r="E21" s="35" t="s">
        <v>56</v>
      </c>
      <c r="F21" s="35" t="s">
        <v>43</v>
      </c>
      <c r="G21" s="35" t="s">
        <v>44</v>
      </c>
      <c r="H21" s="36">
        <v>45259.508043981485</v>
      </c>
      <c r="I21" s="37">
        <v>0.63470395833333326</v>
      </c>
      <c r="J21" s="38">
        <v>61396703.560000002</v>
      </c>
      <c r="K21" s="38">
        <v>33768186.960000001</v>
      </c>
      <c r="L21" s="38">
        <v>3069835.18</v>
      </c>
      <c r="M21" s="35" t="s">
        <v>22</v>
      </c>
      <c r="N21" s="35" t="s">
        <v>167</v>
      </c>
      <c r="O21" s="39">
        <v>46477</v>
      </c>
    </row>
    <row r="22" spans="1:15" ht="36" x14ac:dyDescent="0.25">
      <c r="A22" s="35" t="s">
        <v>136</v>
      </c>
      <c r="B22" s="35" t="s">
        <v>137</v>
      </c>
      <c r="C22" s="35" t="s">
        <v>138</v>
      </c>
      <c r="D22" s="35" t="s">
        <v>139</v>
      </c>
      <c r="E22" s="35" t="s">
        <v>56</v>
      </c>
      <c r="F22" s="35" t="s">
        <v>15</v>
      </c>
      <c r="G22" s="35" t="s">
        <v>16</v>
      </c>
      <c r="H22" s="36">
        <v>45257.410543981481</v>
      </c>
      <c r="I22" s="37">
        <v>0.58783025462962957</v>
      </c>
      <c r="J22" s="38">
        <v>80000000</v>
      </c>
      <c r="K22" s="38">
        <v>44000000</v>
      </c>
      <c r="L22" s="38">
        <v>4000000</v>
      </c>
      <c r="M22" s="35" t="s">
        <v>46</v>
      </c>
      <c r="N22" s="35" t="s">
        <v>140</v>
      </c>
      <c r="O22" s="39">
        <v>46752</v>
      </c>
    </row>
    <row r="23" spans="1:15" ht="36" x14ac:dyDescent="0.25">
      <c r="A23" s="35" t="s">
        <v>136</v>
      </c>
      <c r="B23" s="35" t="s">
        <v>147</v>
      </c>
      <c r="C23" s="35" t="s">
        <v>148</v>
      </c>
      <c r="D23" s="35" t="s">
        <v>149</v>
      </c>
      <c r="E23" s="35" t="s">
        <v>56</v>
      </c>
      <c r="F23" s="35" t="s">
        <v>15</v>
      </c>
      <c r="G23" s="35" t="s">
        <v>16</v>
      </c>
      <c r="H23" s="36">
        <v>45244.39671296296</v>
      </c>
      <c r="I23" s="37">
        <v>0.59716901620370366</v>
      </c>
      <c r="J23" s="38">
        <v>49055346.920000002</v>
      </c>
      <c r="K23" s="38">
        <v>26980440.809999999</v>
      </c>
      <c r="L23" s="38">
        <v>2452767.35</v>
      </c>
      <c r="M23" s="35" t="s">
        <v>46</v>
      </c>
      <c r="N23" s="35" t="s">
        <v>63</v>
      </c>
      <c r="O23" s="39">
        <v>46387</v>
      </c>
    </row>
    <row r="24" spans="1:15" ht="84" x14ac:dyDescent="0.25">
      <c r="A24" s="35" t="s">
        <v>136</v>
      </c>
      <c r="B24" s="35" t="s">
        <v>182</v>
      </c>
      <c r="C24" s="35" t="s">
        <v>183</v>
      </c>
      <c r="D24" s="35" t="s">
        <v>184</v>
      </c>
      <c r="E24" s="35" t="s">
        <v>34</v>
      </c>
      <c r="F24" s="35" t="s">
        <v>60</v>
      </c>
      <c r="G24" s="35" t="s">
        <v>61</v>
      </c>
      <c r="H24" s="36">
        <v>45237.677951388891</v>
      </c>
      <c r="I24" s="37">
        <v>0.59787042824074077</v>
      </c>
      <c r="J24" s="38">
        <v>29009057.539999999</v>
      </c>
      <c r="K24" s="38">
        <v>15954981.65</v>
      </c>
      <c r="L24" s="38">
        <v>1450452.88</v>
      </c>
      <c r="M24" s="35" t="s">
        <v>46</v>
      </c>
      <c r="N24" s="35" t="s">
        <v>185</v>
      </c>
      <c r="O24" s="39">
        <v>46203</v>
      </c>
    </row>
    <row r="25" spans="1:15" ht="48" x14ac:dyDescent="0.25">
      <c r="A25" s="35" t="s">
        <v>136</v>
      </c>
      <c r="B25" s="35" t="s">
        <v>173</v>
      </c>
      <c r="C25" s="35" t="s">
        <v>174</v>
      </c>
      <c r="D25" s="35" t="s">
        <v>150</v>
      </c>
      <c r="E25" s="35" t="s">
        <v>14</v>
      </c>
      <c r="F25" s="35" t="s">
        <v>43</v>
      </c>
      <c r="G25" s="35" t="s">
        <v>44</v>
      </c>
      <c r="H25" s="36">
        <v>45229.676840277774</v>
      </c>
      <c r="I25" s="37">
        <v>0.4955891203703704</v>
      </c>
      <c r="J25" s="38">
        <v>7610258</v>
      </c>
      <c r="K25" s="38">
        <v>4185641.9</v>
      </c>
      <c r="L25" s="38">
        <v>380512.9</v>
      </c>
      <c r="M25" s="35" t="s">
        <v>46</v>
      </c>
      <c r="N25" s="35" t="s">
        <v>151</v>
      </c>
      <c r="O25" s="39">
        <v>45657</v>
      </c>
    </row>
    <row r="26" spans="1:15" ht="48" x14ac:dyDescent="0.25">
      <c r="A26" s="35" t="s">
        <v>136</v>
      </c>
      <c r="B26" s="35" t="s">
        <v>141</v>
      </c>
      <c r="C26" s="35" t="s">
        <v>142</v>
      </c>
      <c r="D26" s="35" t="s">
        <v>21</v>
      </c>
      <c r="E26" s="35" t="s">
        <v>14</v>
      </c>
      <c r="F26" s="35" t="s">
        <v>43</v>
      </c>
      <c r="G26" s="35" t="s">
        <v>44</v>
      </c>
      <c r="H26" s="36">
        <v>45229.675729166665</v>
      </c>
      <c r="I26" s="37">
        <v>0.59115964120370368</v>
      </c>
      <c r="J26" s="38">
        <v>21279394</v>
      </c>
      <c r="K26" s="38">
        <v>11703666.699999999</v>
      </c>
      <c r="L26" s="38">
        <v>1063969.7</v>
      </c>
      <c r="M26" s="35" t="s">
        <v>22</v>
      </c>
      <c r="N26" s="35" t="s">
        <v>23</v>
      </c>
      <c r="O26" s="39">
        <v>46934</v>
      </c>
    </row>
    <row r="27" spans="1:15" ht="72" x14ac:dyDescent="0.25">
      <c r="A27" s="40" t="s">
        <v>136</v>
      </c>
      <c r="B27" s="35" t="s">
        <v>158</v>
      </c>
      <c r="C27" s="35" t="s">
        <v>159</v>
      </c>
      <c r="D27" s="35" t="s">
        <v>160</v>
      </c>
      <c r="E27" s="35" t="s">
        <v>56</v>
      </c>
      <c r="F27" s="35" t="s">
        <v>15</v>
      </c>
      <c r="G27" s="35" t="s">
        <v>16</v>
      </c>
      <c r="H27" s="36">
        <v>45229.368634259263</v>
      </c>
      <c r="I27" s="37">
        <v>0.6035057060185185</v>
      </c>
      <c r="J27" s="38">
        <v>17377670</v>
      </c>
      <c r="K27" s="38">
        <v>9557718.5</v>
      </c>
      <c r="L27" s="38">
        <v>868883.5</v>
      </c>
      <c r="M27" s="35" t="s">
        <v>22</v>
      </c>
      <c r="N27" s="35" t="s">
        <v>37</v>
      </c>
      <c r="O27" s="39">
        <v>46387</v>
      </c>
    </row>
    <row r="28" spans="1:15" ht="48" x14ac:dyDescent="0.25">
      <c r="A28" s="40" t="s">
        <v>136</v>
      </c>
      <c r="B28" s="35" t="s">
        <v>155</v>
      </c>
      <c r="C28" s="35" t="s">
        <v>156</v>
      </c>
      <c r="D28" s="35" t="s">
        <v>157</v>
      </c>
      <c r="E28" s="35" t="s">
        <v>56</v>
      </c>
      <c r="F28" s="35" t="s">
        <v>15</v>
      </c>
      <c r="G28" s="35" t="s">
        <v>16</v>
      </c>
      <c r="H28" s="36">
        <v>45229.365648148145</v>
      </c>
      <c r="I28" s="37">
        <v>0.60285914351851855</v>
      </c>
      <c r="J28" s="38">
        <v>38160675</v>
      </c>
      <c r="K28" s="38">
        <v>20988371.25</v>
      </c>
      <c r="L28" s="38">
        <v>1908033.75</v>
      </c>
      <c r="M28" s="35" t="s">
        <v>46</v>
      </c>
      <c r="N28" s="35" t="s">
        <v>48</v>
      </c>
      <c r="O28" s="39">
        <v>46387</v>
      </c>
    </row>
    <row r="29" spans="1:15" ht="48" x14ac:dyDescent="0.25">
      <c r="A29" s="40" t="s">
        <v>136</v>
      </c>
      <c r="B29" s="35" t="s">
        <v>133</v>
      </c>
      <c r="C29" s="35" t="s">
        <v>134</v>
      </c>
      <c r="D29" s="35" t="s">
        <v>135</v>
      </c>
      <c r="E29" s="35" t="s">
        <v>56</v>
      </c>
      <c r="F29" s="35" t="s">
        <v>15</v>
      </c>
      <c r="G29" s="35" t="s">
        <v>16</v>
      </c>
      <c r="H29" s="36">
        <v>45229.279548611114</v>
      </c>
      <c r="I29" s="37">
        <v>0.587761087962963</v>
      </c>
      <c r="J29" s="38">
        <v>21076694.800000001</v>
      </c>
      <c r="K29" s="38">
        <v>11592182.140000001</v>
      </c>
      <c r="L29" s="38">
        <v>1053834.74</v>
      </c>
      <c r="M29" s="35" t="s">
        <v>46</v>
      </c>
      <c r="N29" s="35" t="s">
        <v>70</v>
      </c>
      <c r="O29" s="39">
        <v>45991</v>
      </c>
    </row>
    <row r="30" spans="1:15" ht="36" x14ac:dyDescent="0.25">
      <c r="A30" s="40" t="s">
        <v>136</v>
      </c>
      <c r="B30" s="35" t="s">
        <v>161</v>
      </c>
      <c r="C30" s="35" t="s">
        <v>162</v>
      </c>
      <c r="D30" s="35" t="s">
        <v>132</v>
      </c>
      <c r="E30" s="35" t="s">
        <v>34</v>
      </c>
      <c r="F30" s="35" t="s">
        <v>15</v>
      </c>
      <c r="G30" s="35" t="s">
        <v>16</v>
      </c>
      <c r="H30" s="36">
        <v>45222.388958333337</v>
      </c>
      <c r="I30" s="37">
        <v>0.60734034722222219</v>
      </c>
      <c r="J30" s="38">
        <v>80000000</v>
      </c>
      <c r="K30" s="38">
        <v>44000000</v>
      </c>
      <c r="L30" s="38">
        <v>4000000</v>
      </c>
      <c r="M30" s="35" t="s">
        <v>26</v>
      </c>
      <c r="N30" s="35" t="s">
        <v>163</v>
      </c>
      <c r="O30" s="39">
        <v>46721</v>
      </c>
    </row>
    <row r="31" spans="1:15" ht="48" x14ac:dyDescent="0.25">
      <c r="A31" s="40" t="s">
        <v>136</v>
      </c>
      <c r="B31" s="35" t="s">
        <v>143</v>
      </c>
      <c r="C31" s="35" t="s">
        <v>144</v>
      </c>
      <c r="D31" s="35" t="s">
        <v>145</v>
      </c>
      <c r="E31" s="35" t="s">
        <v>34</v>
      </c>
      <c r="F31" s="35" t="s">
        <v>43</v>
      </c>
      <c r="G31" s="35" t="s">
        <v>44</v>
      </c>
      <c r="H31" s="36">
        <v>45217.612453703703</v>
      </c>
      <c r="I31" s="37">
        <v>0.59344221064814817</v>
      </c>
      <c r="J31" s="38">
        <v>80000000</v>
      </c>
      <c r="K31" s="38">
        <v>44000000</v>
      </c>
      <c r="L31" s="38">
        <v>4000000</v>
      </c>
      <c r="M31" s="35" t="s">
        <v>22</v>
      </c>
      <c r="N31" s="35" t="s">
        <v>146</v>
      </c>
      <c r="O31" s="39">
        <v>46721</v>
      </c>
    </row>
    <row r="32" spans="1:15" ht="36" x14ac:dyDescent="0.25">
      <c r="A32" s="40" t="s">
        <v>136</v>
      </c>
      <c r="B32" s="35" t="s">
        <v>152</v>
      </c>
      <c r="C32" s="35" t="s">
        <v>153</v>
      </c>
      <c r="D32" s="35" t="s">
        <v>154</v>
      </c>
      <c r="E32" s="35" t="s">
        <v>56</v>
      </c>
      <c r="F32" s="35" t="s">
        <v>15</v>
      </c>
      <c r="G32" s="35" t="s">
        <v>16</v>
      </c>
      <c r="H32" s="36">
        <v>45212.864027777781</v>
      </c>
      <c r="I32" s="37">
        <v>0.59930043981481484</v>
      </c>
      <c r="J32" s="38">
        <v>17477972.02</v>
      </c>
      <c r="K32" s="38">
        <v>9612884.6099999994</v>
      </c>
      <c r="L32" s="38">
        <v>873898.6</v>
      </c>
      <c r="M32" s="35" t="s">
        <v>35</v>
      </c>
      <c r="N32" s="35" t="s">
        <v>59</v>
      </c>
      <c r="O32" s="39">
        <v>46934</v>
      </c>
    </row>
    <row r="33" spans="1:15" ht="48" x14ac:dyDescent="0.25">
      <c r="A33" s="40" t="s">
        <v>136</v>
      </c>
      <c r="B33" s="35" t="s">
        <v>168</v>
      </c>
      <c r="C33" s="35" t="s">
        <v>169</v>
      </c>
      <c r="D33" s="35" t="s">
        <v>132</v>
      </c>
      <c r="E33" s="35" t="s">
        <v>34</v>
      </c>
      <c r="F33" s="35" t="s">
        <v>43</v>
      </c>
      <c r="G33" s="35" t="s">
        <v>44</v>
      </c>
      <c r="H33" s="36">
        <v>45191.474918981483</v>
      </c>
      <c r="I33" s="37">
        <v>0.61831112268518518</v>
      </c>
      <c r="J33" s="38">
        <v>80000000</v>
      </c>
      <c r="K33" s="38">
        <v>44000000</v>
      </c>
      <c r="L33" s="38">
        <v>4000000</v>
      </c>
      <c r="M33" s="35" t="s">
        <v>26</v>
      </c>
      <c r="N33" s="35" t="s">
        <v>170</v>
      </c>
      <c r="O33" s="39">
        <v>46721</v>
      </c>
    </row>
  </sheetData>
  <autoFilter ref="B9:O33" xr:uid="{88167AAF-A42A-421E-BE7D-51ED0D9C387C}">
    <sortState xmlns:xlrd2="http://schemas.microsoft.com/office/spreadsheetml/2017/richdata2" ref="B10:O33">
      <sortCondition descending="1" ref="H9:H33"/>
    </sortState>
  </autoFilter>
  <sortState xmlns:xlrd2="http://schemas.microsoft.com/office/spreadsheetml/2017/richdata2" ref="A10:O33">
    <sortCondition descending="1" ref="H10:H33"/>
    <sortCondition descending="1" ref="I10:I33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FE64-BD1D-4AFA-958A-BD97AA95789B}">
  <dimension ref="A2:O42"/>
  <sheetViews>
    <sheetView zoomScale="85" zoomScaleNormal="85" workbookViewId="0">
      <selection activeCell="C12" sqref="C12"/>
    </sheetView>
  </sheetViews>
  <sheetFormatPr defaultRowHeight="15" x14ac:dyDescent="0.25"/>
  <cols>
    <col min="1" max="1" width="8.140625" customWidth="1"/>
    <col min="2" max="2" width="25.140625" customWidth="1"/>
    <col min="3" max="3" width="30.85546875" customWidth="1"/>
    <col min="4" max="4" width="14.7109375" customWidth="1"/>
    <col min="5" max="5" width="15.140625" customWidth="1"/>
    <col min="6" max="10" width="12.85546875" customWidth="1"/>
    <col min="11" max="11" width="18.140625" customWidth="1"/>
    <col min="12" max="14" width="12.85546875" customWidth="1"/>
    <col min="15" max="15" width="12.85546875" style="16" customWidth="1"/>
  </cols>
  <sheetData>
    <row r="2" spans="1:15" x14ac:dyDescent="0.25">
      <c r="I2" s="27" t="s">
        <v>250</v>
      </c>
      <c r="J2" s="28"/>
      <c r="K2" s="25">
        <v>1005944611</v>
      </c>
    </row>
    <row r="3" spans="1:15" x14ac:dyDescent="0.25">
      <c r="I3" s="27" t="s">
        <v>251</v>
      </c>
      <c r="J3" s="28"/>
      <c r="K3" s="25">
        <f>SUM(K10:K42)</f>
        <v>924566206.83999991</v>
      </c>
    </row>
    <row r="4" spans="1:15" x14ac:dyDescent="0.25">
      <c r="I4" s="27" t="s">
        <v>252</v>
      </c>
      <c r="J4" s="28"/>
      <c r="K4" s="26">
        <f>K3/K2</f>
        <v>0.91910250000832294</v>
      </c>
    </row>
    <row r="5" spans="1:15" x14ac:dyDescent="0.25">
      <c r="I5" s="27" t="s">
        <v>253</v>
      </c>
      <c r="J5" s="28"/>
      <c r="K5" s="29">
        <f>COUNT(K10:K42)</f>
        <v>33</v>
      </c>
    </row>
    <row r="6" spans="1:15" x14ac:dyDescent="0.25">
      <c r="I6" s="41" t="s">
        <v>254</v>
      </c>
      <c r="O6"/>
    </row>
    <row r="7" spans="1:15" x14ac:dyDescent="0.25">
      <c r="I7" s="42"/>
    </row>
    <row r="8" spans="1:15" x14ac:dyDescent="0.25">
      <c r="I8" s="42"/>
    </row>
    <row r="9" spans="1:15" s="1" customFormat="1" ht="45" x14ac:dyDescent="0.25">
      <c r="A9" s="43" t="s">
        <v>4</v>
      </c>
      <c r="B9" s="43" t="s">
        <v>0</v>
      </c>
      <c r="C9" s="43" t="s">
        <v>1</v>
      </c>
      <c r="D9" s="43" t="s">
        <v>2</v>
      </c>
      <c r="E9" s="43" t="s">
        <v>3</v>
      </c>
      <c r="F9" s="43" t="s">
        <v>5</v>
      </c>
      <c r="G9" s="43" t="s">
        <v>6</v>
      </c>
      <c r="H9" s="43" t="s">
        <v>7</v>
      </c>
      <c r="I9" s="44" t="s">
        <v>249</v>
      </c>
      <c r="J9" s="43" t="s">
        <v>8</v>
      </c>
      <c r="K9" s="43" t="s">
        <v>9</v>
      </c>
      <c r="L9" s="43" t="s">
        <v>10</v>
      </c>
      <c r="M9" s="43" t="s">
        <v>11</v>
      </c>
      <c r="N9" s="43" t="s">
        <v>12</v>
      </c>
      <c r="O9" s="45" t="s">
        <v>13</v>
      </c>
    </row>
    <row r="10" spans="1:15" ht="33.75" x14ac:dyDescent="0.25">
      <c r="A10" s="6" t="s">
        <v>80</v>
      </c>
      <c r="B10" s="6" t="s">
        <v>243</v>
      </c>
      <c r="C10" s="6" t="s">
        <v>244</v>
      </c>
      <c r="D10" s="6" t="s">
        <v>32</v>
      </c>
      <c r="E10" s="6" t="s">
        <v>33</v>
      </c>
      <c r="F10" s="6" t="s">
        <v>41</v>
      </c>
      <c r="G10" s="6" t="s">
        <v>42</v>
      </c>
      <c r="H10" s="7">
        <v>45273.584849537037</v>
      </c>
      <c r="I10" s="11">
        <v>0.58485233796296299</v>
      </c>
      <c r="J10" s="8">
        <v>20000000</v>
      </c>
      <c r="K10" s="8">
        <v>14000000</v>
      </c>
      <c r="L10" s="9"/>
      <c r="M10" s="6" t="s">
        <v>32</v>
      </c>
      <c r="N10" s="6" t="s">
        <v>64</v>
      </c>
      <c r="O10" s="15">
        <v>46356</v>
      </c>
    </row>
    <row r="11" spans="1:15" ht="33.75" x14ac:dyDescent="0.25">
      <c r="A11" s="6" t="s">
        <v>80</v>
      </c>
      <c r="B11" s="6" t="s">
        <v>239</v>
      </c>
      <c r="C11" s="6" t="s">
        <v>240</v>
      </c>
      <c r="D11" s="6" t="s">
        <v>179</v>
      </c>
      <c r="E11" s="6" t="s">
        <v>56</v>
      </c>
      <c r="F11" s="6" t="s">
        <v>41</v>
      </c>
      <c r="G11" s="6" t="s">
        <v>42</v>
      </c>
      <c r="H11" s="7">
        <v>45273.583703703705</v>
      </c>
      <c r="I11" s="11">
        <v>0.5837063194444444</v>
      </c>
      <c r="J11" s="8">
        <v>11508800</v>
      </c>
      <c r="K11" s="8">
        <v>8056160</v>
      </c>
      <c r="L11" s="9"/>
      <c r="M11" s="6" t="s">
        <v>19</v>
      </c>
      <c r="N11" s="6" t="s">
        <v>66</v>
      </c>
      <c r="O11" s="15">
        <v>46568</v>
      </c>
    </row>
    <row r="12" spans="1:15" ht="45" x14ac:dyDescent="0.25">
      <c r="A12" s="6" t="s">
        <v>80</v>
      </c>
      <c r="B12" s="6" t="s">
        <v>236</v>
      </c>
      <c r="C12" s="6" t="s">
        <v>237</v>
      </c>
      <c r="D12" s="6" t="s">
        <v>238</v>
      </c>
      <c r="E12" s="6" t="s">
        <v>56</v>
      </c>
      <c r="F12" s="6" t="s">
        <v>41</v>
      </c>
      <c r="G12" s="6" t="s">
        <v>42</v>
      </c>
      <c r="H12" s="7">
        <v>45273.583692129629</v>
      </c>
      <c r="I12" s="11">
        <v>0.58370096064814814</v>
      </c>
      <c r="J12" s="8">
        <v>15323364.57</v>
      </c>
      <c r="K12" s="8">
        <v>10726355.199999999</v>
      </c>
      <c r="L12" s="9"/>
      <c r="M12" s="6" t="s">
        <v>17</v>
      </c>
      <c r="N12" s="6" t="s">
        <v>194</v>
      </c>
      <c r="O12" s="15">
        <v>46387</v>
      </c>
    </row>
    <row r="13" spans="1:15" ht="33.75" x14ac:dyDescent="0.25">
      <c r="A13" s="6" t="s">
        <v>80</v>
      </c>
      <c r="B13" s="6" t="s">
        <v>234</v>
      </c>
      <c r="C13" s="6" t="s">
        <v>235</v>
      </c>
      <c r="D13" s="6" t="s">
        <v>179</v>
      </c>
      <c r="E13" s="6" t="s">
        <v>56</v>
      </c>
      <c r="F13" s="6" t="s">
        <v>41</v>
      </c>
      <c r="G13" s="6" t="s">
        <v>42</v>
      </c>
      <c r="H13" s="7">
        <v>45273.583680555559</v>
      </c>
      <c r="I13" s="11">
        <v>0.58368841435185181</v>
      </c>
      <c r="J13" s="8">
        <v>14705987.289999999</v>
      </c>
      <c r="K13" s="8">
        <v>10294191.1</v>
      </c>
      <c r="L13" s="9"/>
      <c r="M13" s="6" t="s">
        <v>19</v>
      </c>
      <c r="N13" s="6" t="s">
        <v>66</v>
      </c>
      <c r="O13" s="15">
        <v>46203</v>
      </c>
    </row>
    <row r="14" spans="1:15" ht="45" x14ac:dyDescent="0.25">
      <c r="A14" s="6" t="s">
        <v>80</v>
      </c>
      <c r="B14" s="6" t="s">
        <v>232</v>
      </c>
      <c r="C14" s="6" t="s">
        <v>233</v>
      </c>
      <c r="D14" s="6" t="s">
        <v>230</v>
      </c>
      <c r="E14" s="6" t="s">
        <v>56</v>
      </c>
      <c r="F14" s="6" t="s">
        <v>41</v>
      </c>
      <c r="G14" s="6" t="s">
        <v>42</v>
      </c>
      <c r="H14" s="7">
        <v>45273.583680555559</v>
      </c>
      <c r="I14" s="11">
        <v>0.58368471064814809</v>
      </c>
      <c r="J14" s="8">
        <v>19969472.260000002</v>
      </c>
      <c r="K14" s="8">
        <v>13978630.58</v>
      </c>
      <c r="L14" s="9"/>
      <c r="M14" s="6" t="s">
        <v>17</v>
      </c>
      <c r="N14" s="6" t="s">
        <v>231</v>
      </c>
      <c r="O14" s="15">
        <v>46568</v>
      </c>
    </row>
    <row r="15" spans="1:15" ht="45" x14ac:dyDescent="0.25">
      <c r="A15" s="6" t="s">
        <v>80</v>
      </c>
      <c r="B15" s="6" t="s">
        <v>228</v>
      </c>
      <c r="C15" s="6" t="s">
        <v>229</v>
      </c>
      <c r="D15" s="6" t="s">
        <v>230</v>
      </c>
      <c r="E15" s="6" t="s">
        <v>56</v>
      </c>
      <c r="F15" s="6" t="s">
        <v>41</v>
      </c>
      <c r="G15" s="6" t="s">
        <v>42</v>
      </c>
      <c r="H15" s="7">
        <v>45273.583611111113</v>
      </c>
      <c r="I15" s="11">
        <v>0.58361472222222222</v>
      </c>
      <c r="J15" s="8">
        <v>19995420.440000001</v>
      </c>
      <c r="K15" s="8">
        <v>13996794.310000001</v>
      </c>
      <c r="L15" s="9"/>
      <c r="M15" s="6" t="s">
        <v>17</v>
      </c>
      <c r="N15" s="6" t="s">
        <v>231</v>
      </c>
      <c r="O15" s="15">
        <v>46568</v>
      </c>
    </row>
    <row r="16" spans="1:15" ht="33.75" x14ac:dyDescent="0.25">
      <c r="A16" s="6" t="s">
        <v>80</v>
      </c>
      <c r="B16" s="6" t="s">
        <v>226</v>
      </c>
      <c r="C16" s="6" t="s">
        <v>227</v>
      </c>
      <c r="D16" s="6" t="s">
        <v>90</v>
      </c>
      <c r="E16" s="6" t="s">
        <v>56</v>
      </c>
      <c r="F16" s="6" t="s">
        <v>41</v>
      </c>
      <c r="G16" s="6" t="s">
        <v>42</v>
      </c>
      <c r="H16" s="7">
        <v>45273.583483796298</v>
      </c>
      <c r="I16" s="11">
        <v>0.58348462962962966</v>
      </c>
      <c r="J16" s="8">
        <v>19999999.050000001</v>
      </c>
      <c r="K16" s="8">
        <v>13999999.34</v>
      </c>
      <c r="L16" s="9"/>
      <c r="M16" s="6" t="s">
        <v>19</v>
      </c>
      <c r="N16" s="6" t="s">
        <v>74</v>
      </c>
      <c r="O16" s="15">
        <v>46752</v>
      </c>
    </row>
    <row r="17" spans="1:15" ht="33.75" x14ac:dyDescent="0.25">
      <c r="A17" s="6" t="s">
        <v>80</v>
      </c>
      <c r="B17" s="6" t="s">
        <v>220</v>
      </c>
      <c r="C17" s="6" t="s">
        <v>221</v>
      </c>
      <c r="D17" s="6" t="s">
        <v>222</v>
      </c>
      <c r="E17" s="6" t="s">
        <v>24</v>
      </c>
      <c r="F17" s="6" t="s">
        <v>41</v>
      </c>
      <c r="G17" s="6" t="s">
        <v>42</v>
      </c>
      <c r="H17" s="7">
        <v>45273.583402777775</v>
      </c>
      <c r="I17" s="11">
        <v>0.58340535879629629</v>
      </c>
      <c r="J17" s="8">
        <v>20000000</v>
      </c>
      <c r="K17" s="8">
        <v>14000000</v>
      </c>
      <c r="L17" s="9"/>
      <c r="M17" s="6" t="s">
        <v>18</v>
      </c>
      <c r="N17" s="6" t="s">
        <v>58</v>
      </c>
      <c r="O17" s="15">
        <v>46507</v>
      </c>
    </row>
    <row r="18" spans="1:15" ht="33.75" x14ac:dyDescent="0.25">
      <c r="A18" s="6" t="s">
        <v>80</v>
      </c>
      <c r="B18" s="6" t="s">
        <v>218</v>
      </c>
      <c r="C18" s="6" t="s">
        <v>219</v>
      </c>
      <c r="D18" s="6" t="s">
        <v>125</v>
      </c>
      <c r="E18" s="6" t="s">
        <v>56</v>
      </c>
      <c r="F18" s="6" t="s">
        <v>41</v>
      </c>
      <c r="G18" s="6" t="s">
        <v>42</v>
      </c>
      <c r="H18" s="7">
        <v>45273.583379629628</v>
      </c>
      <c r="I18" s="11">
        <v>0.58338763888888889</v>
      </c>
      <c r="J18" s="8">
        <v>20000000</v>
      </c>
      <c r="K18" s="8">
        <v>14000000</v>
      </c>
      <c r="L18" s="9"/>
      <c r="M18" s="6" t="s">
        <v>25</v>
      </c>
      <c r="N18" s="6" t="s">
        <v>36</v>
      </c>
      <c r="O18" s="15">
        <v>46568</v>
      </c>
    </row>
    <row r="19" spans="1:15" ht="45" x14ac:dyDescent="0.25">
      <c r="A19" s="6" t="s">
        <v>80</v>
      </c>
      <c r="B19" s="6" t="s">
        <v>215</v>
      </c>
      <c r="C19" s="6" t="s">
        <v>216</v>
      </c>
      <c r="D19" s="6" t="s">
        <v>203</v>
      </c>
      <c r="E19" s="6" t="s">
        <v>56</v>
      </c>
      <c r="F19" s="6" t="s">
        <v>41</v>
      </c>
      <c r="G19" s="6" t="s">
        <v>42</v>
      </c>
      <c r="H19" s="7">
        <v>45273.583379629628</v>
      </c>
      <c r="I19" s="11">
        <v>0.58338376157407412</v>
      </c>
      <c r="J19" s="8">
        <v>20000000</v>
      </c>
      <c r="K19" s="8">
        <v>14000000</v>
      </c>
      <c r="L19" s="9"/>
      <c r="M19" s="6" t="s">
        <v>38</v>
      </c>
      <c r="N19" s="6" t="s">
        <v>217</v>
      </c>
      <c r="O19" s="15">
        <v>46203</v>
      </c>
    </row>
    <row r="20" spans="1:15" ht="33.75" x14ac:dyDescent="0.25">
      <c r="A20" s="6" t="s">
        <v>80</v>
      </c>
      <c r="B20" s="6" t="s">
        <v>213</v>
      </c>
      <c r="C20" s="6" t="s">
        <v>214</v>
      </c>
      <c r="D20" s="6" t="s">
        <v>125</v>
      </c>
      <c r="E20" s="6" t="s">
        <v>56</v>
      </c>
      <c r="F20" s="6" t="s">
        <v>41</v>
      </c>
      <c r="G20" s="6" t="s">
        <v>42</v>
      </c>
      <c r="H20" s="7">
        <v>45273.583379629628</v>
      </c>
      <c r="I20" s="11">
        <v>0.58338276620370377</v>
      </c>
      <c r="J20" s="8">
        <v>19999999</v>
      </c>
      <c r="K20" s="8">
        <v>13999999.300000001</v>
      </c>
      <c r="L20" s="9"/>
      <c r="M20" s="6" t="s">
        <v>25</v>
      </c>
      <c r="N20" s="6" t="s">
        <v>75</v>
      </c>
      <c r="O20" s="15">
        <v>46387</v>
      </c>
    </row>
    <row r="21" spans="1:15" ht="33.75" x14ac:dyDescent="0.25">
      <c r="A21" s="6" t="s">
        <v>80</v>
      </c>
      <c r="B21" s="6" t="s">
        <v>210</v>
      </c>
      <c r="C21" s="6" t="s">
        <v>211</v>
      </c>
      <c r="D21" s="6" t="s">
        <v>212</v>
      </c>
      <c r="E21" s="6" t="s">
        <v>56</v>
      </c>
      <c r="F21" s="6" t="s">
        <v>41</v>
      </c>
      <c r="G21" s="6" t="s">
        <v>42</v>
      </c>
      <c r="H21" s="7">
        <v>45273.583379629628</v>
      </c>
      <c r="I21" s="11">
        <v>0.5833787037037037</v>
      </c>
      <c r="J21" s="8">
        <v>19999999</v>
      </c>
      <c r="K21" s="8">
        <v>13999999.300000001</v>
      </c>
      <c r="L21" s="9"/>
      <c r="M21" s="6" t="s">
        <v>30</v>
      </c>
      <c r="N21" s="6" t="s">
        <v>40</v>
      </c>
      <c r="O21" s="15">
        <v>46387</v>
      </c>
    </row>
    <row r="22" spans="1:15" ht="33.75" x14ac:dyDescent="0.25">
      <c r="A22" s="17" t="s">
        <v>80</v>
      </c>
      <c r="B22" s="17" t="s">
        <v>195</v>
      </c>
      <c r="C22" s="17" t="s">
        <v>196</v>
      </c>
      <c r="D22" s="17" t="s">
        <v>197</v>
      </c>
      <c r="E22" s="17" t="s">
        <v>14</v>
      </c>
      <c r="F22" s="17" t="s">
        <v>41</v>
      </c>
      <c r="G22" s="17" t="s">
        <v>42</v>
      </c>
      <c r="H22" s="18">
        <v>45266.585925925923</v>
      </c>
      <c r="I22" s="19">
        <v>0.58593407407407405</v>
      </c>
      <c r="J22" s="20">
        <v>39144806.490000002</v>
      </c>
      <c r="K22" s="20">
        <v>27401364.539999999</v>
      </c>
      <c r="L22" s="21"/>
      <c r="M22" s="17" t="s">
        <v>38</v>
      </c>
      <c r="N22" s="17" t="s">
        <v>72</v>
      </c>
      <c r="O22" s="22">
        <v>46022</v>
      </c>
    </row>
    <row r="23" spans="1:15" ht="45" x14ac:dyDescent="0.25">
      <c r="A23" s="17" t="s">
        <v>80</v>
      </c>
      <c r="B23" s="17" t="s">
        <v>99</v>
      </c>
      <c r="C23" s="17" t="s">
        <v>100</v>
      </c>
      <c r="D23" s="17" t="s">
        <v>101</v>
      </c>
      <c r="E23" s="17" t="s">
        <v>56</v>
      </c>
      <c r="F23" s="17" t="s">
        <v>43</v>
      </c>
      <c r="G23" s="17" t="s">
        <v>44</v>
      </c>
      <c r="H23" s="18">
        <v>45266.431203703702</v>
      </c>
      <c r="I23" s="19">
        <v>0.59824600694444452</v>
      </c>
      <c r="J23" s="20">
        <v>80000000</v>
      </c>
      <c r="K23" s="20">
        <v>56000000</v>
      </c>
      <c r="L23" s="21"/>
      <c r="M23" s="17" t="s">
        <v>28</v>
      </c>
      <c r="N23" s="17" t="s">
        <v>102</v>
      </c>
      <c r="O23" s="22">
        <v>46356</v>
      </c>
    </row>
    <row r="24" spans="1:15" ht="78.75" x14ac:dyDescent="0.25">
      <c r="A24" s="2" t="s">
        <v>80</v>
      </c>
      <c r="B24" s="2" t="s">
        <v>191</v>
      </c>
      <c r="C24" s="2" t="s">
        <v>192</v>
      </c>
      <c r="D24" s="2" t="s">
        <v>132</v>
      </c>
      <c r="E24" s="2" t="s">
        <v>34</v>
      </c>
      <c r="F24" s="2" t="s">
        <v>60</v>
      </c>
      <c r="G24" s="2" t="s">
        <v>61</v>
      </c>
      <c r="H24" s="3">
        <v>45265.677222222221</v>
      </c>
      <c r="I24" s="10">
        <v>0.53495446759259258</v>
      </c>
      <c r="J24" s="4">
        <v>80000000</v>
      </c>
      <c r="K24" s="4">
        <v>56000000</v>
      </c>
      <c r="L24" s="5"/>
      <c r="M24" s="2" t="s">
        <v>32</v>
      </c>
      <c r="N24" s="2" t="s">
        <v>193</v>
      </c>
      <c r="O24" s="14">
        <v>46721</v>
      </c>
    </row>
    <row r="25" spans="1:15" ht="33.75" x14ac:dyDescent="0.25">
      <c r="A25" s="2" t="s">
        <v>80</v>
      </c>
      <c r="B25" s="2" t="s">
        <v>91</v>
      </c>
      <c r="C25" s="2" t="s">
        <v>92</v>
      </c>
      <c r="D25" s="2" t="s">
        <v>54</v>
      </c>
      <c r="E25" s="2" t="s">
        <v>14</v>
      </c>
      <c r="F25" s="2" t="s">
        <v>15</v>
      </c>
      <c r="G25" s="2" t="s">
        <v>16</v>
      </c>
      <c r="H25" s="3">
        <v>45264.418495370373</v>
      </c>
      <c r="I25" s="10">
        <v>0.59426234953703705</v>
      </c>
      <c r="J25" s="4">
        <v>24071051.370000001</v>
      </c>
      <c r="K25" s="4">
        <v>16849735.960000001</v>
      </c>
      <c r="L25" s="5"/>
      <c r="M25" s="2" t="s">
        <v>28</v>
      </c>
      <c r="N25" s="2" t="s">
        <v>55</v>
      </c>
      <c r="O25" s="14">
        <v>45657</v>
      </c>
    </row>
    <row r="26" spans="1:15" ht="78.75" x14ac:dyDescent="0.25">
      <c r="A26" s="2" t="s">
        <v>80</v>
      </c>
      <c r="B26" s="2" t="s">
        <v>190</v>
      </c>
      <c r="C26" s="2" t="s">
        <v>189</v>
      </c>
      <c r="D26" s="2" t="s">
        <v>65</v>
      </c>
      <c r="E26" s="2" t="s">
        <v>14</v>
      </c>
      <c r="F26" s="2" t="s">
        <v>60</v>
      </c>
      <c r="G26" s="2" t="s">
        <v>61</v>
      </c>
      <c r="H26" s="3">
        <v>45258.511365740742</v>
      </c>
      <c r="I26" s="10">
        <v>0.38417564814814814</v>
      </c>
      <c r="J26" s="4">
        <v>47223208.850000001</v>
      </c>
      <c r="K26" s="4">
        <v>33056246.199999999</v>
      </c>
      <c r="L26" s="5"/>
      <c r="M26" s="2" t="s">
        <v>38</v>
      </c>
      <c r="N26" s="2" t="s">
        <v>62</v>
      </c>
      <c r="O26" s="14">
        <v>46112</v>
      </c>
    </row>
    <row r="27" spans="1:15" ht="33.75" x14ac:dyDescent="0.25">
      <c r="A27" s="2" t="s">
        <v>80</v>
      </c>
      <c r="B27" s="2" t="s">
        <v>126</v>
      </c>
      <c r="C27" s="2" t="s">
        <v>127</v>
      </c>
      <c r="D27" s="2" t="s">
        <v>128</v>
      </c>
      <c r="E27" s="2" t="s">
        <v>34</v>
      </c>
      <c r="F27" s="2" t="s">
        <v>15</v>
      </c>
      <c r="G27" s="2" t="s">
        <v>16</v>
      </c>
      <c r="H27" s="3">
        <v>45244.397534722222</v>
      </c>
      <c r="I27" s="10">
        <v>0.65801278935185181</v>
      </c>
      <c r="J27" s="4">
        <v>9937394.8200000003</v>
      </c>
      <c r="K27" s="4">
        <v>6956176.3700000001</v>
      </c>
      <c r="L27" s="5"/>
      <c r="M27" s="2" t="s">
        <v>25</v>
      </c>
      <c r="N27" s="2" t="s">
        <v>129</v>
      </c>
      <c r="O27" s="14">
        <v>46022</v>
      </c>
    </row>
    <row r="28" spans="1:15" ht="45" x14ac:dyDescent="0.25">
      <c r="A28" s="2" t="s">
        <v>80</v>
      </c>
      <c r="B28" s="2" t="s">
        <v>123</v>
      </c>
      <c r="C28" s="2" t="s">
        <v>124</v>
      </c>
      <c r="D28" s="2" t="s">
        <v>125</v>
      </c>
      <c r="E28" s="2" t="s">
        <v>56</v>
      </c>
      <c r="F28" s="2" t="s">
        <v>43</v>
      </c>
      <c r="G28" s="2" t="s">
        <v>44</v>
      </c>
      <c r="H28" s="3">
        <v>45243.605428240742</v>
      </c>
      <c r="I28" s="10">
        <v>0.63666351851851855</v>
      </c>
      <c r="J28" s="4">
        <v>79993209.019999996</v>
      </c>
      <c r="K28" s="4">
        <v>55995246.310000002</v>
      </c>
      <c r="L28" s="5"/>
      <c r="M28" s="2" t="s">
        <v>25</v>
      </c>
      <c r="N28" s="2" t="s">
        <v>36</v>
      </c>
      <c r="O28" s="14">
        <v>46873</v>
      </c>
    </row>
    <row r="29" spans="1:15" s="23" customFormat="1" ht="33.75" x14ac:dyDescent="0.25">
      <c r="A29" s="2" t="s">
        <v>80</v>
      </c>
      <c r="B29" s="2" t="s">
        <v>130</v>
      </c>
      <c r="C29" s="2" t="s">
        <v>131</v>
      </c>
      <c r="D29" s="2" t="s">
        <v>132</v>
      </c>
      <c r="E29" s="2" t="s">
        <v>34</v>
      </c>
      <c r="F29" s="2" t="s">
        <v>15</v>
      </c>
      <c r="G29" s="2" t="s">
        <v>16</v>
      </c>
      <c r="H29" s="3">
        <v>45236.350891203707</v>
      </c>
      <c r="I29" s="10">
        <v>0.70121472222222225</v>
      </c>
      <c r="J29" s="4">
        <v>79694005.489999995</v>
      </c>
      <c r="K29" s="4">
        <v>55785803.850000001</v>
      </c>
      <c r="L29" s="5"/>
      <c r="M29" s="2" t="s">
        <v>18</v>
      </c>
      <c r="N29" s="2" t="s">
        <v>71</v>
      </c>
      <c r="O29" s="14">
        <v>46752</v>
      </c>
    </row>
    <row r="30" spans="1:15" s="23" customFormat="1" ht="33.75" x14ac:dyDescent="0.25">
      <c r="A30" s="2" t="s">
        <v>80</v>
      </c>
      <c r="B30" s="2" t="s">
        <v>119</v>
      </c>
      <c r="C30" s="2" t="s">
        <v>120</v>
      </c>
      <c r="D30" s="2" t="s">
        <v>121</v>
      </c>
      <c r="E30" s="2" t="s">
        <v>14</v>
      </c>
      <c r="F30" s="2" t="s">
        <v>15</v>
      </c>
      <c r="G30" s="2" t="s">
        <v>16</v>
      </c>
      <c r="H30" s="3">
        <v>45233.349490740744</v>
      </c>
      <c r="I30" s="10">
        <v>0.63557741898148146</v>
      </c>
      <c r="J30" s="4">
        <v>80000000</v>
      </c>
      <c r="K30" s="4">
        <v>56000000</v>
      </c>
      <c r="L30" s="5"/>
      <c r="M30" s="2" t="s">
        <v>30</v>
      </c>
      <c r="N30" s="2" t="s">
        <v>122</v>
      </c>
      <c r="O30" s="14">
        <v>46752</v>
      </c>
    </row>
    <row r="31" spans="1:15" ht="33.75" x14ac:dyDescent="0.25">
      <c r="A31" s="2" t="s">
        <v>80</v>
      </c>
      <c r="B31" s="2" t="s">
        <v>103</v>
      </c>
      <c r="C31" s="2" t="s">
        <v>104</v>
      </c>
      <c r="D31" s="2" t="s">
        <v>105</v>
      </c>
      <c r="E31" s="2" t="s">
        <v>56</v>
      </c>
      <c r="F31" s="2" t="s">
        <v>15</v>
      </c>
      <c r="G31" s="2" t="s">
        <v>16</v>
      </c>
      <c r="H31" s="3">
        <v>45233.348020833335</v>
      </c>
      <c r="I31" s="10">
        <v>0.60091083333333339</v>
      </c>
      <c r="J31" s="4">
        <v>48425966.990000002</v>
      </c>
      <c r="K31" s="4">
        <v>33898176.890000001</v>
      </c>
      <c r="L31" s="5"/>
      <c r="M31" s="2" t="s">
        <v>32</v>
      </c>
      <c r="N31" s="2" t="s">
        <v>49</v>
      </c>
      <c r="O31" s="14">
        <v>46142</v>
      </c>
    </row>
    <row r="32" spans="1:15" ht="45" x14ac:dyDescent="0.25">
      <c r="A32" s="2" t="s">
        <v>80</v>
      </c>
      <c r="B32" s="2" t="s">
        <v>175</v>
      </c>
      <c r="C32" s="2" t="s">
        <v>176</v>
      </c>
      <c r="D32" s="2" t="s">
        <v>128</v>
      </c>
      <c r="E32" s="2" t="s">
        <v>34</v>
      </c>
      <c r="F32" s="2" t="s">
        <v>43</v>
      </c>
      <c r="G32" s="2" t="s">
        <v>44</v>
      </c>
      <c r="H32" s="3">
        <v>45229.673252314817</v>
      </c>
      <c r="I32" s="10">
        <v>0.36560370370370371</v>
      </c>
      <c r="J32" s="4">
        <v>75700415.810000002</v>
      </c>
      <c r="K32" s="4">
        <v>52990291.07</v>
      </c>
      <c r="L32" s="5"/>
      <c r="M32" s="2" t="s">
        <v>25</v>
      </c>
      <c r="N32" s="2" t="s">
        <v>53</v>
      </c>
      <c r="O32" s="14">
        <v>46387</v>
      </c>
    </row>
    <row r="33" spans="1:15" ht="45" x14ac:dyDescent="0.25">
      <c r="A33" s="2" t="s">
        <v>80</v>
      </c>
      <c r="B33" s="2" t="s">
        <v>97</v>
      </c>
      <c r="C33" s="2" t="s">
        <v>98</v>
      </c>
      <c r="D33" s="2" t="s">
        <v>38</v>
      </c>
      <c r="E33" s="2" t="s">
        <v>33</v>
      </c>
      <c r="F33" s="2" t="s">
        <v>43</v>
      </c>
      <c r="G33" s="2" t="s">
        <v>44</v>
      </c>
      <c r="H33" s="3">
        <v>45229.672094907408</v>
      </c>
      <c r="I33" s="10">
        <v>0.59722987268518513</v>
      </c>
      <c r="J33" s="4">
        <v>65767754</v>
      </c>
      <c r="K33" s="4">
        <v>46037427.799999997</v>
      </c>
      <c r="L33" s="5"/>
      <c r="M33" s="2" t="s">
        <v>38</v>
      </c>
      <c r="N33" s="2" t="s">
        <v>39</v>
      </c>
      <c r="O33" s="14">
        <v>45291</v>
      </c>
    </row>
    <row r="34" spans="1:15" ht="33.75" x14ac:dyDescent="0.25">
      <c r="A34" s="2" t="s">
        <v>80</v>
      </c>
      <c r="B34" s="2" t="s">
        <v>110</v>
      </c>
      <c r="C34" s="2" t="s">
        <v>111</v>
      </c>
      <c r="D34" s="2" t="s">
        <v>112</v>
      </c>
      <c r="E34" s="2" t="s">
        <v>56</v>
      </c>
      <c r="F34" s="2" t="s">
        <v>15</v>
      </c>
      <c r="G34" s="2" t="s">
        <v>16</v>
      </c>
      <c r="H34" s="3">
        <v>45229.367812500001</v>
      </c>
      <c r="I34" s="10">
        <v>0.60351922453703699</v>
      </c>
      <c r="J34" s="4">
        <v>18967524.640000001</v>
      </c>
      <c r="K34" s="4">
        <v>13277267.25</v>
      </c>
      <c r="L34" s="5"/>
      <c r="M34" s="2" t="s">
        <v>32</v>
      </c>
      <c r="N34" s="2" t="s">
        <v>50</v>
      </c>
      <c r="O34" s="14">
        <v>46356</v>
      </c>
    </row>
    <row r="35" spans="1:15" ht="45" x14ac:dyDescent="0.25">
      <c r="A35" s="2" t="s">
        <v>80</v>
      </c>
      <c r="B35" s="2" t="s">
        <v>82</v>
      </c>
      <c r="C35" s="2" t="s">
        <v>83</v>
      </c>
      <c r="D35" s="2" t="s">
        <v>84</v>
      </c>
      <c r="E35" s="2" t="s">
        <v>56</v>
      </c>
      <c r="F35" s="2" t="s">
        <v>15</v>
      </c>
      <c r="G35" s="2" t="s">
        <v>16</v>
      </c>
      <c r="H35" s="3">
        <v>45229.3669212963</v>
      </c>
      <c r="I35" s="10">
        <v>0.59089826388888889</v>
      </c>
      <c r="J35" s="4">
        <v>19634104.68</v>
      </c>
      <c r="K35" s="4">
        <v>13743873.279999999</v>
      </c>
      <c r="L35" s="5"/>
      <c r="M35" s="2" t="s">
        <v>18</v>
      </c>
      <c r="N35" s="2" t="s">
        <v>45</v>
      </c>
      <c r="O35" s="14">
        <v>45991</v>
      </c>
    </row>
    <row r="36" spans="1:15" ht="33.75" x14ac:dyDescent="0.25">
      <c r="A36" s="2" t="s">
        <v>80</v>
      </c>
      <c r="B36" s="2" t="s">
        <v>77</v>
      </c>
      <c r="C36" s="2" t="s">
        <v>78</v>
      </c>
      <c r="D36" s="2" t="s">
        <v>79</v>
      </c>
      <c r="E36" s="2" t="s">
        <v>14</v>
      </c>
      <c r="F36" s="2" t="s">
        <v>15</v>
      </c>
      <c r="G36" s="2" t="s">
        <v>16</v>
      </c>
      <c r="H36" s="3">
        <v>45219.329861111109</v>
      </c>
      <c r="I36" s="10">
        <v>0.58917428240740743</v>
      </c>
      <c r="J36" s="4">
        <v>45911047.909999996</v>
      </c>
      <c r="K36" s="4">
        <v>32137733.539999999</v>
      </c>
      <c r="L36" s="5"/>
      <c r="M36" s="2" t="s">
        <v>18</v>
      </c>
      <c r="N36" s="2" t="s">
        <v>81</v>
      </c>
      <c r="O36" s="14">
        <v>46387</v>
      </c>
    </row>
    <row r="37" spans="1:15" ht="33.75" x14ac:dyDescent="0.25">
      <c r="A37" s="2" t="s">
        <v>80</v>
      </c>
      <c r="B37" s="2" t="s">
        <v>116</v>
      </c>
      <c r="C37" s="2" t="s">
        <v>117</v>
      </c>
      <c r="D37" s="2" t="s">
        <v>118</v>
      </c>
      <c r="E37" s="2" t="s">
        <v>24</v>
      </c>
      <c r="F37" s="2" t="s">
        <v>15</v>
      </c>
      <c r="G37" s="2" t="s">
        <v>16</v>
      </c>
      <c r="H37" s="3">
        <v>45218.450196759259</v>
      </c>
      <c r="I37" s="10">
        <v>0.61487788194444437</v>
      </c>
      <c r="J37" s="4">
        <v>11037249.43</v>
      </c>
      <c r="K37" s="4">
        <v>7726074.5999999996</v>
      </c>
      <c r="L37" s="5"/>
      <c r="M37" s="2" t="s">
        <v>38</v>
      </c>
      <c r="N37" s="2" t="s">
        <v>62</v>
      </c>
      <c r="O37" s="14">
        <v>45657</v>
      </c>
    </row>
    <row r="38" spans="1:15" ht="33.75" x14ac:dyDescent="0.25">
      <c r="A38" s="2" t="s">
        <v>80</v>
      </c>
      <c r="B38" s="2" t="s">
        <v>106</v>
      </c>
      <c r="C38" s="2" t="s">
        <v>107</v>
      </c>
      <c r="D38" s="2" t="s">
        <v>108</v>
      </c>
      <c r="E38" s="2" t="s">
        <v>56</v>
      </c>
      <c r="F38" s="2" t="s">
        <v>15</v>
      </c>
      <c r="G38" s="2" t="s">
        <v>16</v>
      </c>
      <c r="H38" s="3">
        <v>45218.44908564815</v>
      </c>
      <c r="I38" s="10">
        <v>0.6020255902777778</v>
      </c>
      <c r="J38" s="4">
        <v>16107297.800000001</v>
      </c>
      <c r="K38" s="4">
        <v>11275108.460000001</v>
      </c>
      <c r="L38" s="5"/>
      <c r="M38" s="2" t="s">
        <v>32</v>
      </c>
      <c r="N38" s="2" t="s">
        <v>109</v>
      </c>
      <c r="O38" s="14">
        <v>46507</v>
      </c>
    </row>
    <row r="39" spans="1:15" ht="33.75" x14ac:dyDescent="0.25">
      <c r="A39" s="2" t="s">
        <v>80</v>
      </c>
      <c r="B39" s="2" t="s">
        <v>113</v>
      </c>
      <c r="C39" s="2" t="s">
        <v>114</v>
      </c>
      <c r="D39" s="2" t="s">
        <v>115</v>
      </c>
      <c r="E39" s="2" t="s">
        <v>56</v>
      </c>
      <c r="F39" s="2" t="s">
        <v>15</v>
      </c>
      <c r="G39" s="2" t="s">
        <v>16</v>
      </c>
      <c r="H39" s="3">
        <v>45211.327175925922</v>
      </c>
      <c r="I39" s="10">
        <v>0.60534510416666665</v>
      </c>
      <c r="J39" s="4">
        <v>80000000</v>
      </c>
      <c r="K39" s="4">
        <v>56000000</v>
      </c>
      <c r="L39" s="5"/>
      <c r="M39" s="2" t="s">
        <v>19</v>
      </c>
      <c r="N39" s="2" t="s">
        <v>20</v>
      </c>
      <c r="O39" s="14">
        <v>46568</v>
      </c>
    </row>
    <row r="40" spans="1:15" ht="33.75" x14ac:dyDescent="0.25">
      <c r="A40" s="2" t="s">
        <v>80</v>
      </c>
      <c r="B40" s="2" t="s">
        <v>93</v>
      </c>
      <c r="C40" s="2" t="s">
        <v>94</v>
      </c>
      <c r="D40" s="2" t="s">
        <v>95</v>
      </c>
      <c r="E40" s="2" t="s">
        <v>57</v>
      </c>
      <c r="F40" s="2" t="s">
        <v>15</v>
      </c>
      <c r="G40" s="2" t="s">
        <v>16</v>
      </c>
      <c r="H40" s="3">
        <v>45211.326064814813</v>
      </c>
      <c r="I40" s="10">
        <v>0.59561704861111109</v>
      </c>
      <c r="J40" s="4">
        <v>79097087.569999993</v>
      </c>
      <c r="K40" s="4">
        <v>55367961.299999997</v>
      </c>
      <c r="L40" s="5"/>
      <c r="M40" s="2" t="s">
        <v>28</v>
      </c>
      <c r="N40" s="2" t="s">
        <v>96</v>
      </c>
      <c r="O40" s="14">
        <v>46934</v>
      </c>
    </row>
    <row r="41" spans="1:15" ht="33.75" x14ac:dyDescent="0.25">
      <c r="A41" s="2" t="s">
        <v>80</v>
      </c>
      <c r="B41" s="2" t="s">
        <v>85</v>
      </c>
      <c r="C41" s="2" t="s">
        <v>86</v>
      </c>
      <c r="D41" s="2" t="s">
        <v>87</v>
      </c>
      <c r="E41" s="2" t="s">
        <v>34</v>
      </c>
      <c r="F41" s="2" t="s">
        <v>15</v>
      </c>
      <c r="G41" s="2" t="s">
        <v>16</v>
      </c>
      <c r="H41" s="3">
        <v>45205.631840277776</v>
      </c>
      <c r="I41" s="10">
        <v>0.59343003472222222</v>
      </c>
      <c r="J41" s="4">
        <v>38593745.409999996</v>
      </c>
      <c r="K41" s="4">
        <v>27015621.789999999</v>
      </c>
      <c r="L41" s="5"/>
      <c r="M41" s="2" t="s">
        <v>28</v>
      </c>
      <c r="N41" s="2" t="s">
        <v>76</v>
      </c>
      <c r="O41" s="14">
        <v>45747</v>
      </c>
    </row>
    <row r="42" spans="1:15" ht="45" x14ac:dyDescent="0.25">
      <c r="A42" s="2" t="s">
        <v>80</v>
      </c>
      <c r="B42" s="2" t="s">
        <v>88</v>
      </c>
      <c r="C42" s="2" t="s">
        <v>89</v>
      </c>
      <c r="D42" s="2" t="s">
        <v>90</v>
      </c>
      <c r="E42" s="2" t="s">
        <v>56</v>
      </c>
      <c r="F42" s="2" t="s">
        <v>43</v>
      </c>
      <c r="G42" s="2" t="s">
        <v>44</v>
      </c>
      <c r="H42" s="3">
        <v>45204.607569444444</v>
      </c>
      <c r="I42" s="10">
        <v>0.59366862268518517</v>
      </c>
      <c r="J42" s="4">
        <v>79999955</v>
      </c>
      <c r="K42" s="4">
        <v>55999968.5</v>
      </c>
      <c r="L42" s="5"/>
      <c r="M42" s="2" t="s">
        <v>19</v>
      </c>
      <c r="N42" s="2" t="s">
        <v>74</v>
      </c>
      <c r="O42" s="14">
        <v>46752</v>
      </c>
    </row>
  </sheetData>
  <autoFilter ref="B9:O42" xr:uid="{D6E6FE64-BD1D-4AFA-958A-BD97AA95789B}"/>
  <sortState xmlns:xlrd2="http://schemas.microsoft.com/office/spreadsheetml/2017/richdata2" ref="A10:O42">
    <sortCondition descending="1" ref="H10:H42"/>
    <sortCondition descending="1" ref="I10:I42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52</vt:lpstr>
      <vt:lpstr>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2023-12-13T13:25:56Z</dcterms:created>
  <dcterms:modified xsi:type="dcterms:W3CDTF">2023-12-13T14:52:45Z</dcterms:modified>
</cp:coreProperties>
</file>