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pav\Desktop\ÚKOLY\Oprava tabulky pro přepočet strategie MAS\Finální verze Kontorlní tabulky\"/>
    </mc:Choice>
  </mc:AlternateContent>
  <bookViews>
    <workbookView xWindow="360" yWindow="330" windowWidth="18195" windowHeight="9795" activeTab="1"/>
  </bookViews>
  <sheets>
    <sheet name="Tab. f) dle MPIN" sheetId="3" r:id="rId1"/>
    <sheet name="Kontrolní tab. fin. plánů SCLLD" sheetId="2" r:id="rId2"/>
  </sheets>
  <definedNames>
    <definedName name="_xlnm.Print_Area" localSheetId="1">'Kontrolní tab. fin. plánů SCLLD'!$C$1:$AA$48</definedName>
  </definedNames>
  <calcPr calcId="162913"/>
</workbook>
</file>

<file path=xl/calcChain.xml><?xml version="1.0" encoding="utf-8"?>
<calcChain xmlns="http://schemas.openxmlformats.org/spreadsheetml/2006/main">
  <c r="F43" i="2" l="1"/>
  <c r="I43" i="2"/>
  <c r="J43" i="2"/>
  <c r="D50" i="2"/>
  <c r="C48" i="2"/>
  <c r="F26" i="2" l="1"/>
  <c r="E21" i="2" l="1"/>
  <c r="G26" i="2" s="1"/>
  <c r="D58" i="2" l="1"/>
  <c r="E58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1" i="2"/>
  <c r="E51" i="2" s="1"/>
  <c r="C58" i="2"/>
  <c r="C57" i="2"/>
  <c r="C56" i="2"/>
  <c r="C55" i="2"/>
  <c r="C54" i="2"/>
  <c r="C53" i="2"/>
  <c r="C52" i="2"/>
  <c r="C51" i="2"/>
  <c r="E50" i="2"/>
  <c r="C50" i="2"/>
  <c r="D49" i="2"/>
  <c r="E49" i="2" s="1"/>
  <c r="C49" i="2"/>
  <c r="D48" i="2"/>
  <c r="E48" i="2" s="1"/>
  <c r="D59" i="2" l="1"/>
  <c r="C59" i="2"/>
  <c r="Z36" i="2"/>
  <c r="Z37" i="2"/>
  <c r="Z38" i="2"/>
  <c r="Z39" i="2"/>
  <c r="Z40" i="2"/>
  <c r="Z41" i="2"/>
  <c r="W37" i="2"/>
  <c r="W38" i="2"/>
  <c r="W39" i="2"/>
  <c r="W40" i="2"/>
  <c r="W41" i="2"/>
  <c r="T37" i="2"/>
  <c r="T38" i="2"/>
  <c r="T39" i="2"/>
  <c r="T40" i="2"/>
  <c r="T41" i="2"/>
  <c r="T42" i="2"/>
  <c r="Q36" i="2"/>
  <c r="Q37" i="2"/>
  <c r="Q38" i="2"/>
  <c r="Q39" i="2"/>
  <c r="Q40" i="2"/>
  <c r="Q41" i="2"/>
  <c r="Q42" i="2"/>
  <c r="N35" i="2"/>
  <c r="N36" i="2"/>
  <c r="N37" i="2"/>
  <c r="N38" i="2"/>
  <c r="N39" i="2"/>
  <c r="N40" i="2"/>
  <c r="N41" i="2"/>
  <c r="K36" i="2"/>
  <c r="K37" i="2"/>
  <c r="K38" i="2"/>
  <c r="K39" i="2"/>
  <c r="K40" i="2"/>
  <c r="K41" i="2"/>
  <c r="K42" i="2"/>
  <c r="H36" i="2"/>
  <c r="H37" i="2"/>
  <c r="H38" i="2"/>
  <c r="H39" i="2"/>
  <c r="H40" i="2"/>
  <c r="H41" i="2"/>
  <c r="H42" i="2"/>
  <c r="E37" i="2"/>
  <c r="E38" i="2"/>
  <c r="E39" i="2"/>
  <c r="E40" i="2"/>
  <c r="E41" i="2"/>
  <c r="E42" i="2"/>
  <c r="O14" i="2" l="1"/>
  <c r="E33" i="2"/>
  <c r="H33" i="2"/>
  <c r="K33" i="2"/>
  <c r="N33" i="2"/>
  <c r="Q33" i="2"/>
  <c r="T33" i="2"/>
  <c r="W33" i="2"/>
  <c r="Z33" i="2"/>
  <c r="E34" i="2"/>
  <c r="H34" i="2"/>
  <c r="K34" i="2"/>
  <c r="N34" i="2"/>
  <c r="Q34" i="2"/>
  <c r="T34" i="2"/>
  <c r="W34" i="2"/>
  <c r="Z34" i="2"/>
  <c r="E35" i="2"/>
  <c r="H35" i="2"/>
  <c r="K35" i="2"/>
  <c r="Q35" i="2"/>
  <c r="T35" i="2"/>
  <c r="W35" i="2"/>
  <c r="Z35" i="2"/>
  <c r="E36" i="2"/>
  <c r="T36" i="2"/>
  <c r="W36" i="2"/>
  <c r="N42" i="2"/>
  <c r="W42" i="2"/>
  <c r="Z42" i="2"/>
  <c r="O15" i="2"/>
  <c r="N14" i="2"/>
  <c r="N13" i="2"/>
  <c r="O13" i="2"/>
  <c r="X43" i="2"/>
  <c r="O20" i="2" s="1"/>
  <c r="Y43" i="2"/>
  <c r="Z43" i="2" s="1"/>
  <c r="V43" i="2"/>
  <c r="W43" i="2" s="1"/>
  <c r="G43" i="2"/>
  <c r="H43" i="2" s="1"/>
  <c r="N15" i="2"/>
  <c r="N16" i="2"/>
  <c r="N17" i="2"/>
  <c r="N18" i="2"/>
  <c r="N19" i="2"/>
  <c r="N20" i="2"/>
  <c r="Q32" i="2"/>
  <c r="N32" i="2"/>
  <c r="Z32" i="2"/>
  <c r="W32" i="2"/>
  <c r="T32" i="2"/>
  <c r="E43" i="2"/>
  <c r="E32" i="2"/>
  <c r="H32" i="2"/>
  <c r="K32" i="2"/>
  <c r="U43" i="2"/>
  <c r="O19" i="2" s="1"/>
  <c r="S43" i="2"/>
  <c r="R43" i="2"/>
  <c r="O18" i="2" s="1"/>
  <c r="P43" i="2"/>
  <c r="O43" i="2"/>
  <c r="O17" i="2" s="1"/>
  <c r="M43" i="2"/>
  <c r="L43" i="2"/>
  <c r="O16" i="2" s="1"/>
  <c r="D21" i="2"/>
  <c r="E59" i="2" s="1"/>
  <c r="F20" i="2"/>
  <c r="F19" i="2"/>
  <c r="F18" i="2"/>
  <c r="F17" i="2"/>
  <c r="F16" i="2"/>
  <c r="F15" i="2"/>
  <c r="F14" i="2"/>
  <c r="F13" i="2"/>
  <c r="P13" i="2" l="1"/>
  <c r="P17" i="2"/>
  <c r="P18" i="2"/>
  <c r="P20" i="2"/>
  <c r="T43" i="2"/>
  <c r="Q43" i="2"/>
  <c r="P19" i="2"/>
  <c r="P15" i="2"/>
  <c r="N43" i="2"/>
  <c r="K43" i="2"/>
  <c r="P16" i="2"/>
  <c r="P14" i="2"/>
  <c r="H17" i="2"/>
  <c r="I14" i="2"/>
  <c r="K14" i="2" s="1"/>
  <c r="I15" i="2"/>
  <c r="K15" i="2" s="1"/>
  <c r="H13" i="2"/>
  <c r="H19" i="2"/>
  <c r="I18" i="2"/>
  <c r="K18" i="2" s="1"/>
  <c r="H20" i="2"/>
  <c r="H14" i="2"/>
  <c r="I20" i="2"/>
  <c r="K20" i="2" s="1"/>
  <c r="H16" i="2"/>
  <c r="F21" i="2"/>
  <c r="I17" i="2"/>
  <c r="K17" i="2" s="1"/>
  <c r="I13" i="2"/>
  <c r="K13" i="2" s="1"/>
  <c r="H21" i="2"/>
  <c r="I19" i="2"/>
  <c r="K19" i="2" s="1"/>
  <c r="I16" i="2"/>
  <c r="K16" i="2" s="1"/>
  <c r="H18" i="2"/>
  <c r="H15" i="2"/>
</calcChain>
</file>

<file path=xl/comments1.xml><?xml version="1.0" encoding="utf-8"?>
<comments xmlns="http://schemas.openxmlformats.org/spreadsheetml/2006/main">
  <authors>
    <author>Bílý Pavel</author>
    <author>Sedláčková Martina</author>
  </authors>
  <commentList>
    <comment ref="J10" authorId="0" shapeId="0">
      <text>
        <r>
          <rPr>
            <sz val="9"/>
            <color indexed="81"/>
            <rFont val="Tahoma"/>
            <family val="2"/>
            <charset val="238"/>
          </rPr>
          <t xml:space="preserve">Tabulka f) JE předmětem kontroly ŘO IROP! Tvoří podklad pro změnu akceptačního dopisu. 
</t>
        </r>
      </text>
    </comment>
    <comment ref="M11" authorId="1" shapeId="0">
      <text>
        <r>
          <rPr>
            <sz val="9"/>
            <color indexed="81"/>
            <rFont val="Tahoma"/>
            <family val="2"/>
            <charset val="238"/>
          </rPr>
          <t xml:space="preserve">Srovnávací tabulka NENÍ předmětem kontroly IROP, slouží jako praktická pomůcka pro MAS. </t>
        </r>
      </text>
    </comment>
    <comment ref="E15" authorId="1" shapeId="0">
      <text>
        <r>
          <rPr>
            <u/>
            <sz val="9"/>
            <color indexed="81"/>
            <rFont val="Tahoma"/>
            <family val="2"/>
            <charset val="238"/>
          </rPr>
          <t xml:space="preserve">Uveďte reálné čerpání podle přehledu od ŘO IROP. </t>
        </r>
      </text>
    </comment>
    <comment ref="E16" authorId="0" shapeId="0">
      <text>
        <r>
          <rPr>
            <u/>
            <sz val="9"/>
            <color indexed="81"/>
            <rFont val="Tahoma"/>
            <family val="2"/>
            <charset val="238"/>
          </rPr>
          <t>Dále uveďte plánované čerpání v dalších dotčených letech...</t>
        </r>
        <r>
          <rPr>
            <sz val="9"/>
            <color indexed="81"/>
            <rFont val="Tahoma"/>
            <charset val="1"/>
          </rPr>
          <t xml:space="preserve"> </t>
        </r>
      </text>
    </comment>
    <comment ref="E25" authorId="1" shapeId="0">
      <text>
        <r>
          <rPr>
            <sz val="9"/>
            <color indexed="81"/>
            <rFont val="Tahoma"/>
            <family val="2"/>
            <charset val="238"/>
          </rPr>
          <t xml:space="preserve">Aktuální kurz určený ŘO IROP. </t>
        </r>
      </text>
    </comment>
    <comment ref="D26" authorId="1" shapeId="0">
      <text>
        <r>
          <rPr>
            <u/>
            <sz val="9"/>
            <color indexed="81"/>
            <rFont val="Tahoma"/>
            <family val="2"/>
            <charset val="238"/>
          </rPr>
          <t xml:space="preserve">Zde uveďte částku z MAS postoupené tabulky nazvané - "Přepočet alokace MAS k 31.10.2018". </t>
        </r>
      </text>
    </comment>
    <comment ref="D29" authorId="0" shapeId="0">
      <text>
        <r>
          <rPr>
            <sz val="9"/>
            <color indexed="81"/>
            <rFont val="Tahoma"/>
            <family val="2"/>
            <charset val="238"/>
          </rPr>
          <t>Tabulka e) NENÍ předmětem kontroly ŘO IROP. Slouží jako praktická pomůcka pro MAS.</t>
        </r>
      </text>
    </comment>
    <comment ref="C46" authorId="1" shapeId="0">
      <text>
        <r>
          <rPr>
            <sz val="9"/>
            <color indexed="81"/>
            <rFont val="Tahoma"/>
            <family val="2"/>
            <charset val="238"/>
          </rPr>
          <t xml:space="preserve">Tabulka e) - celkem JE předmětem kontroly ŘO IROP! </t>
        </r>
      </text>
    </comment>
    <comment ref="C59" authorId="1" shapeId="0">
      <text>
        <r>
          <rPr>
            <sz val="9"/>
            <color indexed="81"/>
            <rFont val="Tahoma"/>
            <family val="2"/>
            <charset val="238"/>
          </rPr>
          <t>Hodnota musí být totožná s buňkou D21.</t>
        </r>
      </text>
    </comment>
    <comment ref="D59" authorId="1" shapeId="0">
      <text>
        <r>
          <rPr>
            <sz val="9"/>
            <color indexed="81"/>
            <rFont val="Tahoma"/>
            <family val="2"/>
            <charset val="238"/>
          </rPr>
          <t>Hodnota musí být totožná s buňkou E21.</t>
        </r>
      </text>
    </comment>
  </commentList>
</comments>
</file>

<file path=xl/sharedStrings.xml><?xml version="1.0" encoding="utf-8"?>
<sst xmlns="http://schemas.openxmlformats.org/spreadsheetml/2006/main" count="242" uniqueCount="69">
  <si>
    <t>Rok</t>
  </si>
  <si>
    <t xml:space="preserve">Celkové způsobilé výdaje (CZV) </t>
  </si>
  <si>
    <t>Z toho</t>
  </si>
  <si>
    <t xml:space="preserve">Podíl příspěvku Unie na Příspěvku Unie - Celkem (%) </t>
  </si>
  <si>
    <t>Podíl příspěvku Unie na Příspěvku unie - Celkem (%) kumulativně</t>
  </si>
  <si>
    <t>Příspěvek Unie</t>
  </si>
  <si>
    <t>Celkem</t>
  </si>
  <si>
    <t>x</t>
  </si>
  <si>
    <t>Registrační číslo ISg:</t>
  </si>
  <si>
    <t>SC 4.1:</t>
  </si>
  <si>
    <r>
      <t>Podíl příspěvku EU na CZV (%) -</t>
    </r>
    <r>
      <rPr>
        <b/>
        <sz val="11"/>
        <color rgb="FFFF0000"/>
        <rFont val="Calibri"/>
        <family val="2"/>
        <charset val="238"/>
        <scheme val="minor"/>
      </rPr>
      <t>max 95%</t>
    </r>
  </si>
  <si>
    <r>
      <t xml:space="preserve">Národní veřejné zdroje = </t>
    </r>
    <r>
      <rPr>
        <b/>
        <sz val="11"/>
        <color rgb="FFFF0000"/>
        <rFont val="Calibri"/>
        <family val="2"/>
        <charset val="238"/>
        <scheme val="minor"/>
      </rPr>
      <t>SR = 0,- Kč</t>
    </r>
  </si>
  <si>
    <t>CZV</t>
  </si>
  <si>
    <t xml:space="preserve">příspěvek EU </t>
  </si>
  <si>
    <t>podíl příspěvku EU na CZV v %</t>
  </si>
  <si>
    <t xml:space="preserve">Kontrolní hranice </t>
  </si>
  <si>
    <t xml:space="preserve">Splnění kontrolní hranice </t>
  </si>
  <si>
    <t xml:space="preserve">Rok </t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</si>
  <si>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</si>
  <si>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t xml:space="preserve">Tabulka e) "Financování podle jednotlivých SC a opatření v letech" </t>
  </si>
  <si>
    <t>Tabulka F</t>
  </si>
  <si>
    <t>Tabulka E</t>
  </si>
  <si>
    <t>Porovnání tabulek</t>
  </si>
  <si>
    <t xml:space="preserve">*Světle zelená pole jsou určená k vyplnění. </t>
  </si>
  <si>
    <t>CELKEM</t>
  </si>
  <si>
    <t>Programový rámec</t>
  </si>
  <si>
    <t>Prioritní osa OP / Priorita Unie</t>
  </si>
  <si>
    <t xml:space="preserve">Investiční priorita OP / Prioritní oblast  </t>
  </si>
  <si>
    <t>Specifický cíl OP / Operace PRV</t>
  </si>
  <si>
    <r>
      <t>PLÁN FINANCOVÁNÍ (</t>
    </r>
    <r>
      <rPr>
        <b/>
        <u/>
        <sz val="10"/>
        <color theme="0"/>
        <rFont val="Calibri"/>
        <family val="2"/>
        <charset val="238"/>
        <scheme val="minor"/>
      </rPr>
      <t>způsobilé výdaje v jednotkách Kč</t>
    </r>
    <r>
      <rPr>
        <b/>
        <sz val="10"/>
        <color theme="0"/>
        <rFont val="Calibri"/>
        <family val="2"/>
        <charset val="238"/>
        <scheme val="minor"/>
      </rPr>
      <t>)</t>
    </r>
  </si>
  <si>
    <t>Nezpůsobilé výdaje (v jednotkách Kč)</t>
  </si>
  <si>
    <t>Celkové způsobilé výdaje (CZV)</t>
  </si>
  <si>
    <t>Z toho podpora</t>
  </si>
  <si>
    <t>Z toho vlastní zdroje příjemci</t>
  </si>
  <si>
    <t xml:space="preserve">     Příspěvek Unie (a)</t>
  </si>
  <si>
    <t>Národní veřejné zdroje (SR, SF) (b)</t>
  </si>
  <si>
    <t>Národní veřejné zdroje (kraj, obec, jiné)                 (c)</t>
  </si>
  <si>
    <t>Národní soukromé zdroje (d)</t>
  </si>
  <si>
    <t>9d</t>
  </si>
  <si>
    <t>4.1</t>
  </si>
  <si>
    <t>IROP</t>
  </si>
  <si>
    <t>Soukromé zdroje (c)</t>
  </si>
  <si>
    <t>Soukromé zdroje (e)</t>
  </si>
  <si>
    <t>Název nositele:</t>
  </si>
  <si>
    <t>Datum změny:</t>
  </si>
  <si>
    <t>IROP: Tabulka f) Financování SCLLD v jednotlivých letech podle specifických cílů operačních programů /opatření EZFRV (PRV) - 2016</t>
  </si>
  <si>
    <t>IROP: Tabulka f) Financování SCLLD v jednotlivých letech podle specifických cílů operačních programů /opatření EZFRV (PRV) - 2017</t>
  </si>
  <si>
    <t>IROP: Tabulka f) Financování SCLLD v jednotlivých letech podle specifických cílů operačních programů /opatření EZFRV (PRV) - 2018</t>
  </si>
  <si>
    <t>IROP: Tabulka f) Financování SCLLD v jednotlivých letech podle specifických cílů operačních programů /opatření EZFRV (PRV) - 2019</t>
  </si>
  <si>
    <t>IROP: Tabulka f) Financování SCLLD v jednotlivých letech podle specifických cílů operačních programů /opatření EZFRV (PRV) - 2020</t>
  </si>
  <si>
    <t>IROP: Tabulka f) Financování SCLLD v jednotlivých letech podle specifických cílů operačních programů /opatření EZFRV (PRV) - 2021</t>
  </si>
  <si>
    <t>IROP: Tabulka f) Financování SCLLD v jednotlivých letech podle specifických cílů operačních programů /opatření EZFRV (PRV) - 2022</t>
  </si>
  <si>
    <t>IROP: Tabulka f) Financování SCLLD v jednotlivých letech podle specifických cílů operačních programů /opatření EZFRV (PRV) - 2023</t>
  </si>
  <si>
    <t>IROP: Tabulka f) Financování SCLLD v jednotlivých letech podle specifických cílů operačních programů /opatření EZFRV (PRV) - CELKEM</t>
  </si>
  <si>
    <t>Podopatření</t>
  </si>
  <si>
    <t>Strategie CLLD</t>
  </si>
  <si>
    <t>Kontrolní tabulka finančních plánů SCLLD v letech</t>
  </si>
  <si>
    <t xml:space="preserve">Finanční tabulky zpracujte v jednotkách Kč (nikoliv tis. Kč)! </t>
  </si>
  <si>
    <t>Tabulka e) - CELKEM</t>
  </si>
  <si>
    <t>SROVNÁVACÍ TABULKA CZV</t>
  </si>
  <si>
    <t xml:space="preserve">Alokace pro MAS (příspěvek Unie) v Kč  </t>
  </si>
  <si>
    <r>
      <t xml:space="preserve">Opatření             </t>
    </r>
    <r>
      <rPr>
        <b/>
        <sz val="9"/>
        <rFont val="Calibri"/>
        <family val="2"/>
        <charset val="238"/>
        <scheme val="minor"/>
      </rPr>
      <t>(číslo nebo název opatření dle Strategie CLLD)</t>
    </r>
  </si>
  <si>
    <r>
      <t>Alokace SCLLD podle tabulky "</t>
    </r>
    <r>
      <rPr>
        <b/>
        <i/>
        <sz val="11"/>
        <color theme="1"/>
        <rFont val="Calibri"/>
        <family val="2"/>
        <charset val="238"/>
        <scheme val="minor"/>
      </rPr>
      <t>Přepočet alokace MAS k 31.10.2018" (v EUR)</t>
    </r>
  </si>
  <si>
    <t xml:space="preserve">Kurz CZK/EUR 
k 31. 10. 2018 </t>
  </si>
  <si>
    <t>Finanční tabulky zpracujte v jednotkách korun (nikoliv tis. Kč)!</t>
  </si>
  <si>
    <t xml:space="preserve">Porovnání hodnot </t>
  </si>
  <si>
    <t>Verze: 02_2019</t>
  </si>
  <si>
    <t>Číslo žádosti o změnu v MS 2014+:</t>
  </si>
  <si>
    <t>Údaje musí být uvedené v jednotkách Kč!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</si>
</sst>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\ &quot;Kč&quot;"/>
    <numFmt numFmtId="166" formatCode="#,##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u/>
      <sz val="10"/>
      <color theme="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5" tint="0.5999938962981048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9" tint="-0.499984740745262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b/>
      <sz val="11"/>
      <color theme="6" tint="0.79998168889431442"/>
      <name val="Calibri"/>
      <family val="2"/>
      <charset val="238"/>
      <scheme val="minor"/>
    </font>
    <font>
      <sz val="9"/>
      <color indexed="81"/>
      <name val="Tahoma"/>
      <charset val="1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ck">
        <color auto="1"/>
      </left>
      <right style="thin">
        <color theme="0"/>
      </right>
      <top style="thick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theme="0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wrapText="1"/>
    </xf>
    <xf numFmtId="4" fontId="2" fillId="0" borderId="0" xfId="0" applyNumberFormat="1" applyFont="1"/>
    <xf numFmtId="2" fontId="2" fillId="0" borderId="1" xfId="0" applyNumberFormat="1" applyFont="1" applyBorder="1"/>
    <xf numFmtId="2" fontId="2" fillId="0" borderId="14" xfId="0" applyNumberFormat="1" applyFont="1" applyBorder="1"/>
    <xf numFmtId="0" fontId="3" fillId="0" borderId="0" xfId="0" applyFont="1"/>
    <xf numFmtId="164" fontId="2" fillId="0" borderId="1" xfId="0" applyNumberFormat="1" applyFont="1" applyBorder="1"/>
    <xf numFmtId="164" fontId="2" fillId="0" borderId="14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0" fontId="0" fillId="0" borderId="3" xfId="0" applyBorder="1"/>
    <xf numFmtId="4" fontId="1" fillId="4" borderId="21" xfId="0" applyNumberFormat="1" applyFont="1" applyFill="1" applyBorder="1"/>
    <xf numFmtId="2" fontId="1" fillId="4" borderId="21" xfId="0" applyNumberFormat="1" applyFont="1" applyFill="1" applyBorder="1"/>
    <xf numFmtId="4" fontId="1" fillId="4" borderId="22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4" fontId="2" fillId="8" borderId="1" xfId="0" applyNumberFormat="1" applyFont="1" applyFill="1" applyBorder="1"/>
    <xf numFmtId="4" fontId="2" fillId="8" borderId="14" xfId="0" applyNumberFormat="1" applyFont="1" applyFill="1" applyBorder="1"/>
    <xf numFmtId="4" fontId="2" fillId="8" borderId="4" xfId="0" applyNumberFormat="1" applyFont="1" applyFill="1" applyBorder="1"/>
    <xf numFmtId="0" fontId="5" fillId="9" borderId="0" xfId="0" applyFont="1" applyFill="1"/>
    <xf numFmtId="0" fontId="0" fillId="9" borderId="0" xfId="0" applyFill="1"/>
    <xf numFmtId="4" fontId="2" fillId="11" borderId="10" xfId="0" applyNumberFormat="1" applyFont="1" applyFill="1" applyBorder="1"/>
    <xf numFmtId="4" fontId="2" fillId="11" borderId="17" xfId="0" applyNumberFormat="1" applyFont="1" applyFill="1" applyBorder="1"/>
    <xf numFmtId="4" fontId="2" fillId="11" borderId="11" xfId="0" applyNumberFormat="1" applyFont="1" applyFill="1" applyBorder="1"/>
    <xf numFmtId="4" fontId="2" fillId="11" borderId="14" xfId="0" applyNumberFormat="1" applyFont="1" applyFill="1" applyBorder="1"/>
    <xf numFmtId="0" fontId="3" fillId="0" borderId="0" xfId="0" applyFont="1" applyFill="1"/>
    <xf numFmtId="49" fontId="1" fillId="0" borderId="0" xfId="0" applyNumberFormat="1" applyFont="1" applyFill="1"/>
    <xf numFmtId="0" fontId="0" fillId="0" borderId="0" xfId="0" applyBorder="1" applyAlignment="1"/>
    <xf numFmtId="0" fontId="1" fillId="0" borderId="0" xfId="0" applyFont="1" applyBorder="1" applyAlignment="1"/>
    <xf numFmtId="0" fontId="0" fillId="0" borderId="2" xfId="0" applyBorder="1"/>
    <xf numFmtId="0" fontId="0" fillId="0" borderId="5" xfId="0" applyBorder="1"/>
    <xf numFmtId="0" fontId="5" fillId="6" borderId="25" xfId="0" applyFont="1" applyFill="1" applyBorder="1"/>
    <xf numFmtId="2" fontId="5" fillId="6" borderId="25" xfId="0" applyNumberFormat="1" applyFont="1" applyFill="1" applyBorder="1"/>
    <xf numFmtId="0" fontId="5" fillId="6" borderId="6" xfId="0" applyFont="1" applyFill="1" applyBorder="1"/>
    <xf numFmtId="0" fontId="1" fillId="3" borderId="16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2" fontId="6" fillId="4" borderId="28" xfId="0" applyNumberFormat="1" applyFont="1" applyFill="1" applyBorder="1"/>
    <xf numFmtId="2" fontId="6" fillId="0" borderId="2" xfId="0" applyNumberFormat="1" applyFont="1" applyBorder="1"/>
    <xf numFmtId="2" fontId="6" fillId="0" borderId="3" xfId="0" applyNumberFormat="1" applyFont="1" applyBorder="1"/>
    <xf numFmtId="2" fontId="6" fillId="0" borderId="5" xfId="0" applyNumberFormat="1" applyFont="1" applyBorder="1"/>
    <xf numFmtId="2" fontId="6" fillId="0" borderId="12" xfId="0" applyNumberFormat="1" applyFont="1" applyBorder="1"/>
    <xf numFmtId="2" fontId="6" fillId="0" borderId="29" xfId="0" applyNumberFormat="1" applyFont="1" applyBorder="1"/>
    <xf numFmtId="2" fontId="6" fillId="0" borderId="19" xfId="0" applyNumberFormat="1" applyFont="1" applyBorder="1"/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2" fontId="6" fillId="4" borderId="30" xfId="0" applyNumberFormat="1" applyFont="1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2" fontId="6" fillId="0" borderId="13" xfId="0" applyNumberFormat="1" applyFont="1" applyBorder="1"/>
    <xf numFmtId="2" fontId="6" fillId="0" borderId="34" xfId="0" applyNumberFormat="1" applyFont="1" applyBorder="1"/>
    <xf numFmtId="2" fontId="6" fillId="0" borderId="35" xfId="0" applyNumberFormat="1" applyFont="1" applyBorder="1"/>
    <xf numFmtId="4" fontId="2" fillId="11" borderId="2" xfId="0" applyNumberFormat="1" applyFont="1" applyFill="1" applyBorder="1"/>
    <xf numFmtId="4" fontId="2" fillId="11" borderId="3" xfId="0" applyNumberFormat="1" applyFont="1" applyFill="1" applyBorder="1"/>
    <xf numFmtId="4" fontId="2" fillId="11" borderId="5" xfId="0" applyNumberFormat="1" applyFont="1" applyFill="1" applyBorder="1"/>
    <xf numFmtId="0" fontId="12" fillId="15" borderId="53" xfId="0" applyFont="1" applyFill="1" applyBorder="1" applyAlignment="1">
      <alignment horizontal="center" vertical="center" wrapText="1"/>
    </xf>
    <xf numFmtId="49" fontId="15" fillId="16" borderId="53" xfId="0" applyNumberFormat="1" applyFont="1" applyFill="1" applyBorder="1" applyAlignment="1">
      <alignment horizontal="center" vertical="center" wrapText="1"/>
    </xf>
    <xf numFmtId="0" fontId="15" fillId="16" borderId="53" xfId="0" applyFont="1" applyFill="1" applyBorder="1" applyAlignment="1">
      <alignment horizontal="center" vertical="center" wrapText="1"/>
    </xf>
    <xf numFmtId="165" fontId="16" fillId="16" borderId="53" xfId="0" applyNumberFormat="1" applyFont="1" applyFill="1" applyBorder="1" applyAlignment="1">
      <alignment horizontal="right" vertical="center" wrapText="1"/>
    </xf>
    <xf numFmtId="4" fontId="16" fillId="8" borderId="54" xfId="0" applyNumberFormat="1" applyFont="1" applyFill="1" applyBorder="1" applyAlignment="1">
      <alignment horizontal="center" vertical="center"/>
    </xf>
    <xf numFmtId="0" fontId="12" fillId="14" borderId="68" xfId="0" applyFont="1" applyFill="1" applyBorder="1" applyAlignment="1">
      <alignment horizontal="center" vertical="center" wrapText="1"/>
    </xf>
    <xf numFmtId="0" fontId="12" fillId="14" borderId="69" xfId="0" applyFont="1" applyFill="1" applyBorder="1" applyAlignment="1">
      <alignment horizontal="center" vertical="top" wrapText="1"/>
    </xf>
    <xf numFmtId="0" fontId="12" fillId="14" borderId="70" xfId="0" applyFont="1" applyFill="1" applyBorder="1" applyAlignment="1">
      <alignment horizontal="center" vertical="center" wrapText="1"/>
    </xf>
    <xf numFmtId="0" fontId="12" fillId="14" borderId="69" xfId="0" applyFont="1" applyFill="1" applyBorder="1" applyAlignment="1">
      <alignment horizontal="center" vertical="center" wrapText="1"/>
    </xf>
    <xf numFmtId="0" fontId="12" fillId="15" borderId="72" xfId="0" applyFont="1" applyFill="1" applyBorder="1" applyAlignment="1">
      <alignment horizontal="center" vertical="center" wrapText="1"/>
    </xf>
    <xf numFmtId="49" fontId="15" fillId="16" borderId="73" xfId="0" applyNumberFormat="1" applyFont="1" applyFill="1" applyBorder="1" applyAlignment="1">
      <alignment horizontal="center" vertical="center" wrapText="1"/>
    </xf>
    <xf numFmtId="0" fontId="15" fillId="16" borderId="73" xfId="0" applyFont="1" applyFill="1" applyBorder="1" applyAlignment="1">
      <alignment horizontal="center" vertical="center" wrapText="1"/>
    </xf>
    <xf numFmtId="165" fontId="12" fillId="16" borderId="73" xfId="0" applyNumberFormat="1" applyFont="1" applyFill="1" applyBorder="1" applyAlignment="1">
      <alignment horizontal="right" vertical="center" wrapText="1"/>
    </xf>
    <xf numFmtId="4" fontId="16" fillId="8" borderId="73" xfId="0" applyNumberFormat="1" applyFont="1" applyFill="1" applyBorder="1" applyAlignment="1">
      <alignment horizontal="center" vertical="center"/>
    </xf>
    <xf numFmtId="165" fontId="12" fillId="16" borderId="74" xfId="0" applyNumberFormat="1" applyFont="1" applyFill="1" applyBorder="1" applyAlignment="1">
      <alignment horizontal="right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12" fillId="10" borderId="51" xfId="0" applyFont="1" applyFill="1" applyBorder="1" applyAlignment="1">
      <alignment horizontal="center" vertical="top" wrapText="1"/>
    </xf>
    <xf numFmtId="0" fontId="12" fillId="10" borderId="52" xfId="0" applyFont="1" applyFill="1" applyBorder="1" applyAlignment="1">
      <alignment horizontal="center" vertical="center" wrapText="1"/>
    </xf>
    <xf numFmtId="0" fontId="12" fillId="10" borderId="51" xfId="0" applyFont="1" applyFill="1" applyBorder="1" applyAlignment="1">
      <alignment horizontal="center" vertical="center" wrapText="1"/>
    </xf>
    <xf numFmtId="0" fontId="13" fillId="13" borderId="76" xfId="0" applyFont="1" applyFill="1" applyBorder="1" applyAlignment="1">
      <alignment horizontal="center" vertical="center" wrapText="1"/>
    </xf>
    <xf numFmtId="0" fontId="13" fillId="13" borderId="77" xfId="0" applyFont="1" applyFill="1" applyBorder="1" applyAlignment="1">
      <alignment horizontal="center" vertical="center" wrapText="1"/>
    </xf>
    <xf numFmtId="165" fontId="12" fillId="16" borderId="78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0" fillId="0" borderId="0" xfId="0" applyFont="1"/>
    <xf numFmtId="0" fontId="1" fillId="10" borderId="15" xfId="0" applyFont="1" applyFill="1" applyBorder="1" applyAlignment="1">
      <alignment horizontal="center" vertical="center"/>
    </xf>
    <xf numFmtId="4" fontId="2" fillId="11" borderId="9" xfId="0" applyNumberFormat="1" applyFont="1" applyFill="1" applyBorder="1"/>
    <xf numFmtId="4" fontId="2" fillId="11" borderId="25" xfId="0" applyNumberFormat="1" applyFont="1" applyFill="1" applyBorder="1"/>
    <xf numFmtId="4" fontId="2" fillId="11" borderId="6" xfId="0" applyNumberFormat="1" applyFont="1" applyFill="1" applyBorder="1"/>
    <xf numFmtId="4" fontId="1" fillId="11" borderId="1" xfId="0" applyNumberFormat="1" applyFont="1" applyFill="1" applyBorder="1"/>
    <xf numFmtId="4" fontId="1" fillId="11" borderId="14" xfId="0" applyNumberFormat="1" applyFont="1" applyFill="1" applyBorder="1"/>
    <xf numFmtId="1" fontId="0" fillId="11" borderId="80" xfId="0" applyNumberForma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left"/>
    </xf>
    <xf numFmtId="2" fontId="6" fillId="0" borderId="32" xfId="0" applyNumberFormat="1" applyFont="1" applyBorder="1" applyAlignment="1">
      <alignment horizontal="left"/>
    </xf>
    <xf numFmtId="2" fontId="6" fillId="0" borderId="33" xfId="0" applyNumberFormat="1" applyFont="1" applyBorder="1" applyAlignment="1">
      <alignment horizontal="left"/>
    </xf>
    <xf numFmtId="0" fontId="5" fillId="0" borderId="0" xfId="0" applyFont="1" applyFill="1"/>
    <xf numFmtId="4" fontId="1" fillId="11" borderId="9" xfId="0" applyNumberFormat="1" applyFont="1" applyFill="1" applyBorder="1"/>
    <xf numFmtId="4" fontId="1" fillId="11" borderId="25" xfId="0" applyNumberFormat="1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3" borderId="80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/>
    </xf>
    <xf numFmtId="0" fontId="5" fillId="11" borderId="81" xfId="0" applyFont="1" applyFill="1" applyBorder="1"/>
    <xf numFmtId="0" fontId="5" fillId="11" borderId="82" xfId="0" applyFont="1" applyFill="1" applyBorder="1"/>
    <xf numFmtId="0" fontId="5" fillId="11" borderId="17" xfId="0" applyFont="1" applyFill="1" applyBorder="1"/>
    <xf numFmtId="0" fontId="5" fillId="11" borderId="3" xfId="0" applyFont="1" applyFill="1" applyBorder="1"/>
    <xf numFmtId="0" fontId="5" fillId="11" borderId="11" xfId="0" applyFont="1" applyFill="1" applyBorder="1"/>
    <xf numFmtId="0" fontId="5" fillId="11" borderId="5" xfId="0" applyFont="1" applyFill="1" applyBorder="1"/>
    <xf numFmtId="0" fontId="25" fillId="11" borderId="81" xfId="0" applyFont="1" applyFill="1" applyBorder="1"/>
    <xf numFmtId="0" fontId="25" fillId="11" borderId="82" xfId="0" applyFont="1" applyFill="1" applyBorder="1"/>
    <xf numFmtId="0" fontId="25" fillId="11" borderId="17" xfId="0" applyFont="1" applyFill="1" applyBorder="1"/>
    <xf numFmtId="0" fontId="25" fillId="11" borderId="3" xfId="0" applyFont="1" applyFill="1" applyBorder="1"/>
    <xf numFmtId="0" fontId="25" fillId="11" borderId="11" xfId="0" applyFont="1" applyFill="1" applyBorder="1"/>
    <xf numFmtId="0" fontId="25" fillId="11" borderId="5" xfId="0" applyFont="1" applyFill="1" applyBorder="1"/>
    <xf numFmtId="4" fontId="2" fillId="12" borderId="25" xfId="0" applyNumberFormat="1" applyFont="1" applyFill="1" applyBorder="1"/>
    <xf numFmtId="4" fontId="2" fillId="12" borderId="14" xfId="0" applyNumberFormat="1" applyFont="1" applyFill="1" applyBorder="1"/>
    <xf numFmtId="4" fontId="2" fillId="0" borderId="18" xfId="0" applyNumberFormat="1" applyFont="1" applyBorder="1"/>
    <xf numFmtId="2" fontId="2" fillId="0" borderId="18" xfId="0" applyNumberFormat="1" applyFont="1" applyBorder="1"/>
    <xf numFmtId="4" fontId="2" fillId="0" borderId="14" xfId="0" applyNumberFormat="1" applyFont="1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0" borderId="0" xfId="0" applyFill="1"/>
    <xf numFmtId="0" fontId="1" fillId="2" borderId="85" xfId="0" applyFont="1" applyFill="1" applyBorder="1" applyAlignment="1">
      <alignment horizontal="center" vertical="center"/>
    </xf>
    <xf numFmtId="164" fontId="1" fillId="4" borderId="23" xfId="0" applyNumberFormat="1" applyFont="1" applyFill="1" applyBorder="1"/>
    <xf numFmtId="4" fontId="2" fillId="11" borderId="15" xfId="0" applyNumberFormat="1" applyFont="1" applyFill="1" applyBorder="1"/>
    <xf numFmtId="4" fontId="2" fillId="11" borderId="16" xfId="0" applyNumberFormat="1" applyFont="1" applyFill="1" applyBorder="1"/>
    <xf numFmtId="4" fontId="1" fillId="18" borderId="86" xfId="0" applyNumberFormat="1" applyFont="1" applyFill="1" applyBorder="1"/>
    <xf numFmtId="4" fontId="1" fillId="18" borderId="87" xfId="0" applyNumberFormat="1" applyFont="1" applyFill="1" applyBorder="1"/>
    <xf numFmtId="0" fontId="4" fillId="0" borderId="84" xfId="0" applyFont="1" applyBorder="1" applyAlignment="1">
      <alignment horizontal="center" vertical="center"/>
    </xf>
    <xf numFmtId="4" fontId="2" fillId="11" borderId="24" xfId="0" applyNumberFormat="1" applyFont="1" applyFill="1" applyBorder="1"/>
    <xf numFmtId="4" fontId="2" fillId="11" borderId="27" xfId="0" applyNumberFormat="1" applyFont="1" applyFill="1" applyBorder="1"/>
    <xf numFmtId="4" fontId="8" fillId="18" borderId="86" xfId="0" applyNumberFormat="1" applyFont="1" applyFill="1" applyBorder="1"/>
    <xf numFmtId="4" fontId="8" fillId="18" borderId="87" xfId="0" applyNumberFormat="1" applyFont="1" applyFill="1" applyBorder="1"/>
    <xf numFmtId="0" fontId="27" fillId="0" borderId="0" xfId="0" applyFont="1"/>
    <xf numFmtId="0" fontId="17" fillId="0" borderId="0" xfId="0" applyFont="1" applyFill="1" applyAlignment="1">
      <alignment vertical="center"/>
    </xf>
    <xf numFmtId="0" fontId="28" fillId="0" borderId="0" xfId="0" applyFont="1" applyFill="1"/>
    <xf numFmtId="2" fontId="7" fillId="12" borderId="20" xfId="0" applyNumberFormat="1" applyFont="1" applyFill="1" applyBorder="1"/>
    <xf numFmtId="2" fontId="7" fillId="12" borderId="21" xfId="0" applyNumberFormat="1" applyFont="1" applyFill="1" applyBorder="1"/>
    <xf numFmtId="4" fontId="7" fillId="12" borderId="23" xfId="0" applyNumberFormat="1" applyFont="1" applyFill="1" applyBorder="1"/>
    <xf numFmtId="4" fontId="7" fillId="12" borderId="21" xfId="0" applyNumberFormat="1" applyFont="1" applyFill="1" applyBorder="1"/>
    <xf numFmtId="4" fontId="8" fillId="12" borderId="20" xfId="0" applyNumberFormat="1" applyFont="1" applyFill="1" applyBorder="1"/>
    <xf numFmtId="4" fontId="8" fillId="12" borderId="21" xfId="0" applyNumberFormat="1" applyFont="1" applyFill="1" applyBorder="1"/>
    <xf numFmtId="4" fontId="8" fillId="12" borderId="23" xfId="0" applyNumberFormat="1" applyFont="1" applyFill="1" applyBorder="1"/>
    <xf numFmtId="4" fontId="7" fillId="12" borderId="20" xfId="0" applyNumberFormat="1" applyFont="1" applyFill="1" applyBorder="1"/>
    <xf numFmtId="0" fontId="29" fillId="0" borderId="0" xfId="0" applyFont="1"/>
    <xf numFmtId="0" fontId="30" fillId="0" borderId="0" xfId="0" applyFont="1"/>
    <xf numFmtId="0" fontId="1" fillId="11" borderId="88" xfId="0" applyFont="1" applyFill="1" applyBorder="1"/>
    <xf numFmtId="0" fontId="13" fillId="13" borderId="39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3" borderId="40" xfId="0" applyFont="1" applyFill="1" applyBorder="1" applyAlignment="1">
      <alignment horizontal="center" vertical="center" wrapText="1"/>
    </xf>
    <xf numFmtId="0" fontId="13" fillId="13" borderId="41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center" vertical="center" wrapText="1"/>
    </xf>
    <xf numFmtId="0" fontId="12" fillId="10" borderId="3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50" xfId="0" applyFont="1" applyFill="1" applyBorder="1" applyAlignment="1">
      <alignment horizontal="center" vertical="center" wrapText="1"/>
    </xf>
    <xf numFmtId="0" fontId="12" fillId="10" borderId="44" xfId="0" applyFont="1" applyFill="1" applyBorder="1" applyAlignment="1">
      <alignment horizontal="center" vertical="center" wrapText="1"/>
    </xf>
    <xf numFmtId="0" fontId="12" fillId="10" borderId="45" xfId="0" applyFont="1" applyFill="1" applyBorder="1" applyAlignment="1">
      <alignment horizontal="center" vertical="center" wrapText="1"/>
    </xf>
    <xf numFmtId="0" fontId="12" fillId="10" borderId="47" xfId="0" applyFont="1" applyFill="1" applyBorder="1" applyAlignment="1">
      <alignment horizontal="center" vertical="center" wrapText="1"/>
    </xf>
    <xf numFmtId="0" fontId="12" fillId="10" borderId="48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10" borderId="49" xfId="0" applyFont="1" applyFill="1" applyBorder="1" applyAlignment="1">
      <alignment horizontal="center" vertical="center" wrapText="1"/>
    </xf>
    <xf numFmtId="49" fontId="12" fillId="10" borderId="51" xfId="0" applyNumberFormat="1" applyFont="1" applyFill="1" applyBorder="1" applyAlignment="1">
      <alignment horizontal="center" vertical="center" wrapText="1"/>
    </xf>
    <xf numFmtId="49" fontId="12" fillId="10" borderId="75" xfId="0" applyNumberFormat="1" applyFont="1" applyFill="1" applyBorder="1" applyAlignment="1">
      <alignment horizontal="center" vertical="center" wrapText="1"/>
    </xf>
    <xf numFmtId="49" fontId="12" fillId="10" borderId="79" xfId="0" applyNumberFormat="1" applyFont="1" applyFill="1" applyBorder="1" applyAlignment="1">
      <alignment horizontal="center" vertical="center" wrapText="1"/>
    </xf>
    <xf numFmtId="49" fontId="12" fillId="14" borderId="51" xfId="0" applyNumberFormat="1" applyFont="1" applyFill="1" applyBorder="1" applyAlignment="1">
      <alignment horizontal="center" vertical="center" wrapText="1"/>
    </xf>
    <xf numFmtId="49" fontId="18" fillId="14" borderId="75" xfId="0" applyNumberFormat="1" applyFont="1" applyFill="1" applyBorder="1" applyAlignment="1">
      <alignment horizontal="center" vertical="center" wrapText="1"/>
    </xf>
    <xf numFmtId="49" fontId="18" fillId="14" borderId="79" xfId="0" applyNumberFormat="1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13" fillId="13" borderId="63" xfId="0" applyFont="1" applyFill="1" applyBorder="1" applyAlignment="1">
      <alignment horizontal="center" vertical="center" wrapText="1"/>
    </xf>
    <xf numFmtId="0" fontId="13" fillId="13" borderId="65" xfId="0" applyFont="1" applyFill="1" applyBorder="1" applyAlignment="1">
      <alignment horizontal="center" vertical="center" wrapText="1"/>
    </xf>
    <xf numFmtId="0" fontId="13" fillId="13" borderId="71" xfId="0" applyFont="1" applyFill="1" applyBorder="1" applyAlignment="1">
      <alignment horizontal="center" vertical="center" wrapText="1"/>
    </xf>
    <xf numFmtId="0" fontId="13" fillId="13" borderId="58" xfId="0" applyFont="1" applyFill="1" applyBorder="1" applyAlignment="1">
      <alignment horizontal="center" vertical="center" wrapText="1"/>
    </xf>
    <xf numFmtId="0" fontId="13" fillId="13" borderId="64" xfId="0" applyFont="1" applyFill="1" applyBorder="1" applyAlignment="1">
      <alignment horizontal="center" vertical="center" wrapText="1"/>
    </xf>
    <xf numFmtId="0" fontId="13" fillId="13" borderId="66" xfId="0" applyFont="1" applyFill="1" applyBorder="1" applyAlignment="1">
      <alignment horizontal="center" vertical="center" wrapText="1"/>
    </xf>
    <xf numFmtId="0" fontId="13" fillId="13" borderId="59" xfId="0" applyFont="1" applyFill="1" applyBorder="1" applyAlignment="1">
      <alignment horizontal="center" vertical="center" wrapText="1"/>
    </xf>
    <xf numFmtId="0" fontId="13" fillId="13" borderId="67" xfId="0" applyFont="1" applyFill="1" applyBorder="1" applyAlignment="1">
      <alignment horizontal="center" vertical="center" wrapText="1"/>
    </xf>
    <xf numFmtId="0" fontId="13" fillId="13" borderId="60" xfId="0" applyFont="1" applyFill="1" applyBorder="1" applyAlignment="1">
      <alignment horizontal="center" vertical="center" wrapText="1"/>
    </xf>
    <xf numFmtId="0" fontId="13" fillId="13" borderId="61" xfId="0" applyFont="1" applyFill="1" applyBorder="1" applyAlignment="1">
      <alignment horizontal="center" vertical="center" wrapText="1"/>
    </xf>
    <xf numFmtId="0" fontId="13" fillId="13" borderId="62" xfId="0" applyFont="1" applyFill="1" applyBorder="1" applyAlignment="1">
      <alignment horizontal="center" vertical="center" wrapText="1"/>
    </xf>
    <xf numFmtId="0" fontId="12" fillId="14" borderId="39" xfId="0" applyFont="1" applyFill="1" applyBorder="1" applyAlignment="1">
      <alignment horizontal="center" vertical="center" wrapText="1"/>
    </xf>
    <xf numFmtId="0" fontId="12" fillId="14" borderId="43" xfId="0" applyFont="1" applyFill="1" applyBorder="1" applyAlignment="1">
      <alignment horizontal="center" vertical="center" wrapText="1"/>
    </xf>
    <xf numFmtId="0" fontId="12" fillId="14" borderId="67" xfId="0" applyFont="1" applyFill="1" applyBorder="1" applyAlignment="1">
      <alignment horizontal="center" vertical="center" wrapText="1"/>
    </xf>
    <xf numFmtId="0" fontId="12" fillId="14" borderId="44" xfId="0" applyFont="1" applyFill="1" applyBorder="1" applyAlignment="1">
      <alignment horizontal="center" vertical="center" wrapText="1"/>
    </xf>
    <xf numFmtId="0" fontId="12" fillId="14" borderId="45" xfId="0" applyFont="1" applyFill="1" applyBorder="1" applyAlignment="1">
      <alignment horizontal="center" vertical="center" wrapText="1"/>
    </xf>
    <xf numFmtId="0" fontId="12" fillId="14" borderId="47" xfId="0" applyFont="1" applyFill="1" applyBorder="1" applyAlignment="1">
      <alignment horizontal="center" vertical="center" wrapText="1"/>
    </xf>
    <xf numFmtId="0" fontId="12" fillId="14" borderId="48" xfId="0" applyFont="1" applyFill="1" applyBorder="1" applyAlignment="1">
      <alignment horizontal="center" vertical="center" wrapText="1"/>
    </xf>
    <xf numFmtId="0" fontId="12" fillId="14" borderId="46" xfId="0" applyFont="1" applyFill="1" applyBorder="1" applyAlignment="1">
      <alignment horizontal="center" vertical="center" wrapText="1"/>
    </xf>
    <xf numFmtId="0" fontId="12" fillId="14" borderId="49" xfId="0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19" fillId="17" borderId="14" xfId="0" applyFont="1" applyFill="1" applyBorder="1" applyAlignment="1">
      <alignment horizontal="right" vertical="center"/>
    </xf>
    <xf numFmtId="0" fontId="19" fillId="17" borderId="14" xfId="0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19" fillId="17" borderId="10" xfId="0" applyFont="1" applyFill="1" applyBorder="1" applyAlignment="1">
      <alignment horizontal="right" vertical="center"/>
    </xf>
    <xf numFmtId="0" fontId="19" fillId="17" borderId="1" xfId="0" applyFont="1" applyFill="1" applyBorder="1" applyAlignment="1">
      <alignment horizontal="right" vertical="center"/>
    </xf>
    <xf numFmtId="0" fontId="19" fillId="17" borderId="17" xfId="0" applyFont="1" applyFill="1" applyBorder="1" applyAlignment="1">
      <alignment horizontal="right" vertical="center"/>
    </xf>
    <xf numFmtId="0" fontId="19" fillId="17" borderId="17" xfId="0" applyFont="1" applyFill="1" applyBorder="1" applyAlignment="1">
      <alignment horizontal="right"/>
    </xf>
    <xf numFmtId="0" fontId="19" fillId="17" borderId="11" xfId="0" applyFont="1" applyFill="1" applyBorder="1" applyAlignment="1">
      <alignment horizontal="right"/>
    </xf>
    <xf numFmtId="0" fontId="19" fillId="17" borderId="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14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1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26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166" fontId="5" fillId="7" borderId="90" xfId="0" applyNumberFormat="1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 wrapText="1"/>
    </xf>
    <xf numFmtId="3" fontId="0" fillId="0" borderId="89" xfId="0" applyNumberFormat="1" applyBorder="1" applyAlignment="1">
      <alignment horizontal="center" vertical="center"/>
    </xf>
    <xf numFmtId="0" fontId="0" fillId="17" borderId="9" xfId="0" applyFill="1" applyBorder="1"/>
    <xf numFmtId="0" fontId="0" fillId="17" borderId="25" xfId="0" applyFill="1" applyBorder="1"/>
    <xf numFmtId="0" fontId="5" fillId="17" borderId="25" xfId="0" applyFont="1" applyFill="1" applyBorder="1"/>
    <xf numFmtId="0" fontId="1" fillId="5" borderId="92" xfId="0" applyFont="1" applyFill="1" applyBorder="1" applyAlignment="1">
      <alignment horizontal="center" vertical="center"/>
    </xf>
    <xf numFmtId="0" fontId="1" fillId="5" borderId="93" xfId="0" applyFont="1" applyFill="1" applyBorder="1" applyAlignment="1">
      <alignment horizontal="center" vertical="center"/>
    </xf>
    <xf numFmtId="0" fontId="1" fillId="5" borderId="94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/>
    </xf>
    <xf numFmtId="0" fontId="2" fillId="0" borderId="82" xfId="0" applyFont="1" applyBorder="1" applyAlignment="1">
      <alignment horizontal="center"/>
    </xf>
    <xf numFmtId="0" fontId="1" fillId="2" borderId="9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/>
    <xf numFmtId="0" fontId="2" fillId="0" borderId="5" xfId="0" applyFont="1" applyBorder="1" applyAlignment="1">
      <alignment horizontal="center"/>
    </xf>
  </cellXfs>
  <cellStyles count="1">
    <cellStyle name="Normální" xfId="0" builtinId="0"/>
  </cellStyles>
  <dxfs count="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80"/>
  <sheetViews>
    <sheetView workbookViewId="0">
      <selection activeCell="AC10" sqref="AC10"/>
    </sheetView>
  </sheetViews>
  <sheetFormatPr defaultRowHeight="15" x14ac:dyDescent="0.25"/>
  <cols>
    <col min="1" max="1" width="10.85546875" style="1" customWidth="1"/>
    <col min="2" max="4" width="9.140625" style="1"/>
    <col min="5" max="8" width="13.85546875" style="1" customWidth="1"/>
    <col min="9" max="10" width="13.28515625" style="1" customWidth="1"/>
    <col min="11" max="11" width="17" style="1" customWidth="1"/>
    <col min="12" max="12" width="5.28515625" style="1" customWidth="1"/>
    <col min="13" max="28" width="9.140625" style="1"/>
    <col min="29" max="29" width="10.7109375" style="1" customWidth="1"/>
    <col min="30" max="16384" width="9.140625" style="1"/>
  </cols>
  <sheetData>
    <row r="1" spans="1:29" x14ac:dyDescent="0.25">
      <c r="A1" s="85" t="s">
        <v>40</v>
      </c>
      <c r="AC1" s="134" t="s">
        <v>66</v>
      </c>
    </row>
    <row r="2" spans="1:29" x14ac:dyDescent="0.25">
      <c r="A2" s="197" t="s">
        <v>43</v>
      </c>
      <c r="B2" s="197"/>
      <c r="C2" s="197"/>
      <c r="D2" s="197"/>
      <c r="E2" s="195"/>
      <c r="F2" s="195"/>
      <c r="G2" s="195"/>
    </row>
    <row r="3" spans="1:29" x14ac:dyDescent="0.25">
      <c r="A3" s="197" t="s">
        <v>8</v>
      </c>
      <c r="B3" s="197"/>
      <c r="C3" s="197"/>
      <c r="D3" s="197"/>
      <c r="E3" s="195"/>
      <c r="F3" s="195"/>
      <c r="G3" s="195"/>
    </row>
    <row r="4" spans="1:29" ht="15.75" customHeight="1" x14ac:dyDescent="0.25">
      <c r="A4" s="198" t="s">
        <v>67</v>
      </c>
      <c r="B4" s="198"/>
      <c r="C4" s="198"/>
      <c r="D4" s="198"/>
      <c r="E4" s="195"/>
      <c r="F4" s="195"/>
      <c r="G4" s="195"/>
      <c r="M4" s="84"/>
    </row>
    <row r="5" spans="1:29" ht="15.75" customHeight="1" x14ac:dyDescent="0.25">
      <c r="A5" s="198" t="s">
        <v>44</v>
      </c>
      <c r="B5" s="198"/>
      <c r="C5" s="198"/>
      <c r="D5" s="198"/>
      <c r="E5" s="196"/>
      <c r="F5" s="196"/>
      <c r="G5" s="196"/>
      <c r="I5" s="84" t="s">
        <v>64</v>
      </c>
      <c r="M5" s="84"/>
    </row>
    <row r="6" spans="1:29" ht="15.75" customHeight="1" x14ac:dyDescent="0.25"/>
    <row r="7" spans="1:29" ht="14.25" customHeight="1" thickBot="1" x14ac:dyDescent="0.3"/>
    <row r="8" spans="1:29" x14ac:dyDescent="0.25">
      <c r="A8" s="172" t="s">
        <v>45</v>
      </c>
      <c r="B8" s="173"/>
      <c r="C8" s="173"/>
      <c r="D8" s="173"/>
      <c r="E8" s="173"/>
      <c r="F8" s="173"/>
      <c r="G8" s="173"/>
      <c r="H8" s="173"/>
      <c r="I8" s="173"/>
      <c r="J8" s="173"/>
      <c r="K8" s="174"/>
    </row>
    <row r="9" spans="1:29" ht="12.75" customHeight="1" x14ac:dyDescent="0.25">
      <c r="A9" s="148" t="s">
        <v>25</v>
      </c>
      <c r="B9" s="148" t="s">
        <v>26</v>
      </c>
      <c r="C9" s="148" t="s">
        <v>27</v>
      </c>
      <c r="D9" s="148" t="s">
        <v>28</v>
      </c>
      <c r="E9" s="151" t="s">
        <v>29</v>
      </c>
      <c r="F9" s="152"/>
      <c r="G9" s="152"/>
      <c r="H9" s="152"/>
      <c r="I9" s="153"/>
      <c r="J9" s="81"/>
      <c r="K9" s="148" t="s">
        <v>30</v>
      </c>
    </row>
    <row r="10" spans="1:29" ht="12.75" customHeight="1" x14ac:dyDescent="0.25">
      <c r="A10" s="149"/>
      <c r="B10" s="149"/>
      <c r="C10" s="149"/>
      <c r="D10" s="149"/>
      <c r="E10" s="154" t="s">
        <v>31</v>
      </c>
      <c r="F10" s="157" t="s">
        <v>32</v>
      </c>
      <c r="G10" s="158"/>
      <c r="H10" s="157" t="s">
        <v>33</v>
      </c>
      <c r="I10" s="161"/>
      <c r="J10" s="163" t="s">
        <v>42</v>
      </c>
      <c r="K10" s="149"/>
    </row>
    <row r="11" spans="1:29" x14ac:dyDescent="0.25">
      <c r="A11" s="149"/>
      <c r="B11" s="149"/>
      <c r="C11" s="149"/>
      <c r="D11" s="149"/>
      <c r="E11" s="155"/>
      <c r="F11" s="159"/>
      <c r="G11" s="160"/>
      <c r="H11" s="159"/>
      <c r="I11" s="162"/>
      <c r="J11" s="164"/>
      <c r="K11" s="149"/>
    </row>
    <row r="12" spans="1:29" ht="51.75" thickBot="1" x14ac:dyDescent="0.3">
      <c r="A12" s="150"/>
      <c r="B12" s="150"/>
      <c r="C12" s="150"/>
      <c r="D12" s="150"/>
      <c r="E12" s="156"/>
      <c r="F12" s="77" t="s">
        <v>34</v>
      </c>
      <c r="G12" s="78" t="s">
        <v>35</v>
      </c>
      <c r="H12" s="79" t="s">
        <v>36</v>
      </c>
      <c r="I12" s="80" t="s">
        <v>37</v>
      </c>
      <c r="J12" s="165"/>
      <c r="K12" s="150"/>
    </row>
    <row r="13" spans="1:29" ht="13.5" customHeight="1" thickBot="1" x14ac:dyDescent="0.3">
      <c r="A13" s="62" t="s">
        <v>40</v>
      </c>
      <c r="B13" s="63">
        <v>4</v>
      </c>
      <c r="C13" s="64" t="s">
        <v>38</v>
      </c>
      <c r="D13" s="63" t="s">
        <v>39</v>
      </c>
      <c r="E13" s="65">
        <v>0</v>
      </c>
      <c r="F13" s="65">
        <v>0</v>
      </c>
      <c r="G13" s="66">
        <v>0</v>
      </c>
      <c r="H13" s="65">
        <v>0</v>
      </c>
      <c r="I13" s="65">
        <v>0</v>
      </c>
      <c r="J13" s="65">
        <v>0</v>
      </c>
      <c r="K13" s="65">
        <v>0</v>
      </c>
    </row>
    <row r="15" spans="1:29" ht="15.75" thickBot="1" x14ac:dyDescent="0.3"/>
    <row r="16" spans="1:29" x14ac:dyDescent="0.25">
      <c r="A16" s="172" t="s">
        <v>46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4"/>
    </row>
    <row r="17" spans="1:11" x14ac:dyDescent="0.25">
      <c r="A17" s="148" t="s">
        <v>25</v>
      </c>
      <c r="B17" s="148" t="s">
        <v>26</v>
      </c>
      <c r="C17" s="148" t="s">
        <v>27</v>
      </c>
      <c r="D17" s="148" t="s">
        <v>28</v>
      </c>
      <c r="E17" s="151" t="s">
        <v>29</v>
      </c>
      <c r="F17" s="152"/>
      <c r="G17" s="152"/>
      <c r="H17" s="152"/>
      <c r="I17" s="153"/>
      <c r="J17" s="81"/>
      <c r="K17" s="148" t="s">
        <v>30</v>
      </c>
    </row>
    <row r="18" spans="1:11" x14ac:dyDescent="0.25">
      <c r="A18" s="149"/>
      <c r="B18" s="149"/>
      <c r="C18" s="149"/>
      <c r="D18" s="149"/>
      <c r="E18" s="154" t="s">
        <v>31</v>
      </c>
      <c r="F18" s="157" t="s">
        <v>32</v>
      </c>
      <c r="G18" s="158"/>
      <c r="H18" s="157" t="s">
        <v>33</v>
      </c>
      <c r="I18" s="161"/>
      <c r="J18" s="163" t="s">
        <v>42</v>
      </c>
      <c r="K18" s="149"/>
    </row>
    <row r="19" spans="1:11" x14ac:dyDescent="0.25">
      <c r="A19" s="149"/>
      <c r="B19" s="149"/>
      <c r="C19" s="149"/>
      <c r="D19" s="149"/>
      <c r="E19" s="155"/>
      <c r="F19" s="159"/>
      <c r="G19" s="160"/>
      <c r="H19" s="159"/>
      <c r="I19" s="162"/>
      <c r="J19" s="164"/>
      <c r="K19" s="149"/>
    </row>
    <row r="20" spans="1:11" ht="51.75" thickBot="1" x14ac:dyDescent="0.3">
      <c r="A20" s="150"/>
      <c r="B20" s="150"/>
      <c r="C20" s="150"/>
      <c r="D20" s="150"/>
      <c r="E20" s="156"/>
      <c r="F20" s="77" t="s">
        <v>34</v>
      </c>
      <c r="G20" s="78" t="s">
        <v>35</v>
      </c>
      <c r="H20" s="79" t="s">
        <v>36</v>
      </c>
      <c r="I20" s="80" t="s">
        <v>37</v>
      </c>
      <c r="J20" s="165"/>
      <c r="K20" s="150"/>
    </row>
    <row r="21" spans="1:11" ht="15.75" thickBot="1" x14ac:dyDescent="0.3">
      <c r="A21" s="62" t="s">
        <v>40</v>
      </c>
      <c r="B21" s="63">
        <v>4</v>
      </c>
      <c r="C21" s="64" t="s">
        <v>38</v>
      </c>
      <c r="D21" s="63" t="s">
        <v>39</v>
      </c>
      <c r="E21" s="65">
        <v>0</v>
      </c>
      <c r="F21" s="65">
        <v>0</v>
      </c>
      <c r="G21" s="66">
        <v>0</v>
      </c>
      <c r="H21" s="65">
        <v>0</v>
      </c>
      <c r="I21" s="65">
        <v>0</v>
      </c>
      <c r="J21" s="65">
        <v>0</v>
      </c>
      <c r="K21" s="65">
        <v>0</v>
      </c>
    </row>
    <row r="23" spans="1:11" ht="15.75" thickBot="1" x14ac:dyDescent="0.3"/>
    <row r="24" spans="1:11" x14ac:dyDescent="0.25">
      <c r="A24" s="172" t="s">
        <v>47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spans="1:11" x14ac:dyDescent="0.25">
      <c r="A25" s="148" t="s">
        <v>25</v>
      </c>
      <c r="B25" s="148" t="s">
        <v>26</v>
      </c>
      <c r="C25" s="148" t="s">
        <v>27</v>
      </c>
      <c r="D25" s="148" t="s">
        <v>28</v>
      </c>
      <c r="E25" s="151" t="s">
        <v>29</v>
      </c>
      <c r="F25" s="152"/>
      <c r="G25" s="152"/>
      <c r="H25" s="152"/>
      <c r="I25" s="153"/>
      <c r="J25" s="81"/>
      <c r="K25" s="148" t="s">
        <v>30</v>
      </c>
    </row>
    <row r="26" spans="1:11" x14ac:dyDescent="0.25">
      <c r="A26" s="149"/>
      <c r="B26" s="149"/>
      <c r="C26" s="149"/>
      <c r="D26" s="149"/>
      <c r="E26" s="154" t="s">
        <v>31</v>
      </c>
      <c r="F26" s="157" t="s">
        <v>32</v>
      </c>
      <c r="G26" s="158"/>
      <c r="H26" s="157" t="s">
        <v>33</v>
      </c>
      <c r="I26" s="161"/>
      <c r="J26" s="163" t="s">
        <v>42</v>
      </c>
      <c r="K26" s="149"/>
    </row>
    <row r="27" spans="1:11" x14ac:dyDescent="0.25">
      <c r="A27" s="149"/>
      <c r="B27" s="149"/>
      <c r="C27" s="149"/>
      <c r="D27" s="149"/>
      <c r="E27" s="155"/>
      <c r="F27" s="159"/>
      <c r="G27" s="160"/>
      <c r="H27" s="159"/>
      <c r="I27" s="162"/>
      <c r="J27" s="164"/>
      <c r="K27" s="149"/>
    </row>
    <row r="28" spans="1:11" ht="51.75" thickBot="1" x14ac:dyDescent="0.3">
      <c r="A28" s="150"/>
      <c r="B28" s="150"/>
      <c r="C28" s="150"/>
      <c r="D28" s="150"/>
      <c r="E28" s="156"/>
      <c r="F28" s="77" t="s">
        <v>34</v>
      </c>
      <c r="G28" s="78" t="s">
        <v>35</v>
      </c>
      <c r="H28" s="79" t="s">
        <v>36</v>
      </c>
      <c r="I28" s="80" t="s">
        <v>37</v>
      </c>
      <c r="J28" s="165"/>
      <c r="K28" s="150"/>
    </row>
    <row r="29" spans="1:11" ht="15.75" thickBot="1" x14ac:dyDescent="0.3">
      <c r="A29" s="62" t="s">
        <v>40</v>
      </c>
      <c r="B29" s="63">
        <v>4</v>
      </c>
      <c r="C29" s="64" t="s">
        <v>38</v>
      </c>
      <c r="D29" s="63" t="s">
        <v>39</v>
      </c>
      <c r="E29" s="65">
        <v>0</v>
      </c>
      <c r="F29" s="65">
        <v>0</v>
      </c>
      <c r="G29" s="66">
        <v>0</v>
      </c>
      <c r="H29" s="65">
        <v>0</v>
      </c>
      <c r="I29" s="65">
        <v>0</v>
      </c>
      <c r="J29" s="65">
        <v>0</v>
      </c>
      <c r="K29" s="65">
        <v>0</v>
      </c>
    </row>
    <row r="31" spans="1:11" ht="15.75" thickBot="1" x14ac:dyDescent="0.3"/>
    <row r="32" spans="1:11" x14ac:dyDescent="0.25">
      <c r="A32" s="172" t="s">
        <v>48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pans="1:11" x14ac:dyDescent="0.25">
      <c r="A33" s="148" t="s">
        <v>25</v>
      </c>
      <c r="B33" s="148" t="s">
        <v>26</v>
      </c>
      <c r="C33" s="148" t="s">
        <v>27</v>
      </c>
      <c r="D33" s="148" t="s">
        <v>28</v>
      </c>
      <c r="E33" s="151" t="s">
        <v>29</v>
      </c>
      <c r="F33" s="152"/>
      <c r="G33" s="152"/>
      <c r="H33" s="152"/>
      <c r="I33" s="153"/>
      <c r="J33" s="81"/>
      <c r="K33" s="148" t="s">
        <v>30</v>
      </c>
    </row>
    <row r="34" spans="1:11" x14ac:dyDescent="0.25">
      <c r="A34" s="149"/>
      <c r="B34" s="149"/>
      <c r="C34" s="149"/>
      <c r="D34" s="149"/>
      <c r="E34" s="154" t="s">
        <v>31</v>
      </c>
      <c r="F34" s="157" t="s">
        <v>32</v>
      </c>
      <c r="G34" s="158"/>
      <c r="H34" s="157" t="s">
        <v>33</v>
      </c>
      <c r="I34" s="161"/>
      <c r="J34" s="163" t="s">
        <v>42</v>
      </c>
      <c r="K34" s="149"/>
    </row>
    <row r="35" spans="1:11" x14ac:dyDescent="0.25">
      <c r="A35" s="149"/>
      <c r="B35" s="149"/>
      <c r="C35" s="149"/>
      <c r="D35" s="149"/>
      <c r="E35" s="155"/>
      <c r="F35" s="159"/>
      <c r="G35" s="160"/>
      <c r="H35" s="159"/>
      <c r="I35" s="162"/>
      <c r="J35" s="164"/>
      <c r="K35" s="149"/>
    </row>
    <row r="36" spans="1:11" ht="51.75" thickBot="1" x14ac:dyDescent="0.3">
      <c r="A36" s="150"/>
      <c r="B36" s="150"/>
      <c r="C36" s="150"/>
      <c r="D36" s="150"/>
      <c r="E36" s="156"/>
      <c r="F36" s="77" t="s">
        <v>34</v>
      </c>
      <c r="G36" s="78" t="s">
        <v>35</v>
      </c>
      <c r="H36" s="79" t="s">
        <v>36</v>
      </c>
      <c r="I36" s="80" t="s">
        <v>37</v>
      </c>
      <c r="J36" s="165"/>
      <c r="K36" s="150"/>
    </row>
    <row r="37" spans="1:11" ht="15.75" thickBot="1" x14ac:dyDescent="0.3">
      <c r="A37" s="62" t="s">
        <v>40</v>
      </c>
      <c r="B37" s="63">
        <v>4</v>
      </c>
      <c r="C37" s="64" t="s">
        <v>38</v>
      </c>
      <c r="D37" s="63" t="s">
        <v>39</v>
      </c>
      <c r="E37" s="65">
        <v>0</v>
      </c>
      <c r="F37" s="65">
        <v>0</v>
      </c>
      <c r="G37" s="66">
        <v>0</v>
      </c>
      <c r="H37" s="65">
        <v>0</v>
      </c>
      <c r="I37" s="65">
        <v>0</v>
      </c>
      <c r="J37" s="65">
        <v>0</v>
      </c>
      <c r="K37" s="65">
        <v>0</v>
      </c>
    </row>
    <row r="39" spans="1:11" ht="15.75" thickBot="1" x14ac:dyDescent="0.3"/>
    <row r="40" spans="1:11" x14ac:dyDescent="0.25">
      <c r="A40" s="172" t="s">
        <v>49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4"/>
    </row>
    <row r="41" spans="1:11" x14ac:dyDescent="0.25">
      <c r="A41" s="148" t="s">
        <v>25</v>
      </c>
      <c r="B41" s="148" t="s">
        <v>26</v>
      </c>
      <c r="C41" s="148" t="s">
        <v>27</v>
      </c>
      <c r="D41" s="148" t="s">
        <v>28</v>
      </c>
      <c r="E41" s="151" t="s">
        <v>29</v>
      </c>
      <c r="F41" s="152"/>
      <c r="G41" s="152"/>
      <c r="H41" s="152"/>
      <c r="I41" s="153"/>
      <c r="J41" s="81"/>
      <c r="K41" s="148" t="s">
        <v>30</v>
      </c>
    </row>
    <row r="42" spans="1:11" x14ac:dyDescent="0.25">
      <c r="A42" s="149"/>
      <c r="B42" s="149"/>
      <c r="C42" s="149"/>
      <c r="D42" s="149"/>
      <c r="E42" s="154" t="s">
        <v>31</v>
      </c>
      <c r="F42" s="157" t="s">
        <v>32</v>
      </c>
      <c r="G42" s="158"/>
      <c r="H42" s="157" t="s">
        <v>33</v>
      </c>
      <c r="I42" s="161"/>
      <c r="J42" s="163" t="s">
        <v>42</v>
      </c>
      <c r="K42" s="149"/>
    </row>
    <row r="43" spans="1:11" x14ac:dyDescent="0.25">
      <c r="A43" s="149"/>
      <c r="B43" s="149"/>
      <c r="C43" s="149"/>
      <c r="D43" s="149"/>
      <c r="E43" s="155"/>
      <c r="F43" s="159"/>
      <c r="G43" s="160"/>
      <c r="H43" s="159"/>
      <c r="I43" s="162"/>
      <c r="J43" s="164"/>
      <c r="K43" s="149"/>
    </row>
    <row r="44" spans="1:11" ht="51.75" thickBot="1" x14ac:dyDescent="0.3">
      <c r="A44" s="150"/>
      <c r="B44" s="150"/>
      <c r="C44" s="150"/>
      <c r="D44" s="150"/>
      <c r="E44" s="156"/>
      <c r="F44" s="77" t="s">
        <v>34</v>
      </c>
      <c r="G44" s="78" t="s">
        <v>35</v>
      </c>
      <c r="H44" s="79" t="s">
        <v>36</v>
      </c>
      <c r="I44" s="80" t="s">
        <v>37</v>
      </c>
      <c r="J44" s="165"/>
      <c r="K44" s="150"/>
    </row>
    <row r="45" spans="1:11" ht="15.75" thickBot="1" x14ac:dyDescent="0.3">
      <c r="A45" s="62" t="s">
        <v>40</v>
      </c>
      <c r="B45" s="63">
        <v>4</v>
      </c>
      <c r="C45" s="64" t="s">
        <v>38</v>
      </c>
      <c r="D45" s="63" t="s">
        <v>39</v>
      </c>
      <c r="E45" s="65">
        <v>0</v>
      </c>
      <c r="F45" s="65">
        <v>0</v>
      </c>
      <c r="G45" s="66">
        <v>0</v>
      </c>
      <c r="H45" s="65">
        <v>0</v>
      </c>
      <c r="I45" s="65">
        <v>0</v>
      </c>
      <c r="J45" s="65">
        <v>0</v>
      </c>
      <c r="K45" s="65">
        <v>0</v>
      </c>
    </row>
    <row r="47" spans="1:11" ht="15.75" thickBot="1" x14ac:dyDescent="0.3"/>
    <row r="48" spans="1:11" x14ac:dyDescent="0.25">
      <c r="A48" s="172" t="s">
        <v>50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4"/>
    </row>
    <row r="49" spans="1:11" x14ac:dyDescent="0.25">
      <c r="A49" s="148" t="s">
        <v>25</v>
      </c>
      <c r="B49" s="148" t="s">
        <v>26</v>
      </c>
      <c r="C49" s="148" t="s">
        <v>27</v>
      </c>
      <c r="D49" s="148" t="s">
        <v>28</v>
      </c>
      <c r="E49" s="151" t="s">
        <v>29</v>
      </c>
      <c r="F49" s="152"/>
      <c r="G49" s="152"/>
      <c r="H49" s="152"/>
      <c r="I49" s="153"/>
      <c r="J49" s="81"/>
      <c r="K49" s="148" t="s">
        <v>30</v>
      </c>
    </row>
    <row r="50" spans="1:11" x14ac:dyDescent="0.25">
      <c r="A50" s="149"/>
      <c r="B50" s="149"/>
      <c r="C50" s="149"/>
      <c r="D50" s="149"/>
      <c r="E50" s="154" t="s">
        <v>31</v>
      </c>
      <c r="F50" s="157" t="s">
        <v>32</v>
      </c>
      <c r="G50" s="158"/>
      <c r="H50" s="157" t="s">
        <v>33</v>
      </c>
      <c r="I50" s="161"/>
      <c r="J50" s="163" t="s">
        <v>42</v>
      </c>
      <c r="K50" s="149"/>
    </row>
    <row r="51" spans="1:11" x14ac:dyDescent="0.25">
      <c r="A51" s="149"/>
      <c r="B51" s="149"/>
      <c r="C51" s="149"/>
      <c r="D51" s="149"/>
      <c r="E51" s="155"/>
      <c r="F51" s="159"/>
      <c r="G51" s="160"/>
      <c r="H51" s="159"/>
      <c r="I51" s="162"/>
      <c r="J51" s="164"/>
      <c r="K51" s="149"/>
    </row>
    <row r="52" spans="1:11" ht="51.75" thickBot="1" x14ac:dyDescent="0.3">
      <c r="A52" s="150"/>
      <c r="B52" s="150"/>
      <c r="C52" s="150"/>
      <c r="D52" s="150"/>
      <c r="E52" s="156"/>
      <c r="F52" s="77" t="s">
        <v>34</v>
      </c>
      <c r="G52" s="78" t="s">
        <v>35</v>
      </c>
      <c r="H52" s="79" t="s">
        <v>36</v>
      </c>
      <c r="I52" s="80" t="s">
        <v>37</v>
      </c>
      <c r="J52" s="165"/>
      <c r="K52" s="150"/>
    </row>
    <row r="53" spans="1:11" ht="15.75" thickBot="1" x14ac:dyDescent="0.3">
      <c r="A53" s="62" t="s">
        <v>40</v>
      </c>
      <c r="B53" s="63">
        <v>4</v>
      </c>
      <c r="C53" s="64" t="s">
        <v>38</v>
      </c>
      <c r="D53" s="63" t="s">
        <v>39</v>
      </c>
      <c r="E53" s="65">
        <v>0</v>
      </c>
      <c r="F53" s="65">
        <v>0</v>
      </c>
      <c r="G53" s="66">
        <v>0</v>
      </c>
      <c r="H53" s="65">
        <v>0</v>
      </c>
      <c r="I53" s="65">
        <v>0</v>
      </c>
      <c r="J53" s="65">
        <v>0</v>
      </c>
      <c r="K53" s="65">
        <v>0</v>
      </c>
    </row>
    <row r="55" spans="1:11" ht="15.75" thickBot="1" x14ac:dyDescent="0.3"/>
    <row r="56" spans="1:11" x14ac:dyDescent="0.25">
      <c r="A56" s="172" t="s">
        <v>51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4"/>
    </row>
    <row r="57" spans="1:11" x14ac:dyDescent="0.25">
      <c r="A57" s="148" t="s">
        <v>25</v>
      </c>
      <c r="B57" s="148" t="s">
        <v>26</v>
      </c>
      <c r="C57" s="148" t="s">
        <v>27</v>
      </c>
      <c r="D57" s="148" t="s">
        <v>28</v>
      </c>
      <c r="E57" s="151" t="s">
        <v>29</v>
      </c>
      <c r="F57" s="152"/>
      <c r="G57" s="152"/>
      <c r="H57" s="152"/>
      <c r="I57" s="153"/>
      <c r="J57" s="81"/>
      <c r="K57" s="148" t="s">
        <v>30</v>
      </c>
    </row>
    <row r="58" spans="1:11" x14ac:dyDescent="0.25">
      <c r="A58" s="149"/>
      <c r="B58" s="149"/>
      <c r="C58" s="149"/>
      <c r="D58" s="149"/>
      <c r="E58" s="154" t="s">
        <v>31</v>
      </c>
      <c r="F58" s="157" t="s">
        <v>32</v>
      </c>
      <c r="G58" s="158"/>
      <c r="H58" s="157" t="s">
        <v>33</v>
      </c>
      <c r="I58" s="161"/>
      <c r="J58" s="163" t="s">
        <v>42</v>
      </c>
      <c r="K58" s="149"/>
    </row>
    <row r="59" spans="1:11" x14ac:dyDescent="0.25">
      <c r="A59" s="149"/>
      <c r="B59" s="149"/>
      <c r="C59" s="149"/>
      <c r="D59" s="149"/>
      <c r="E59" s="155"/>
      <c r="F59" s="159"/>
      <c r="G59" s="160"/>
      <c r="H59" s="159"/>
      <c r="I59" s="162"/>
      <c r="J59" s="164"/>
      <c r="K59" s="149"/>
    </row>
    <row r="60" spans="1:11" ht="51.75" thickBot="1" x14ac:dyDescent="0.3">
      <c r="A60" s="150"/>
      <c r="B60" s="150"/>
      <c r="C60" s="150"/>
      <c r="D60" s="150"/>
      <c r="E60" s="156"/>
      <c r="F60" s="77" t="s">
        <v>34</v>
      </c>
      <c r="G60" s="78" t="s">
        <v>35</v>
      </c>
      <c r="H60" s="79" t="s">
        <v>36</v>
      </c>
      <c r="I60" s="80" t="s">
        <v>37</v>
      </c>
      <c r="J60" s="165"/>
      <c r="K60" s="150"/>
    </row>
    <row r="61" spans="1:11" ht="15.75" thickBot="1" x14ac:dyDescent="0.3">
      <c r="A61" s="62" t="s">
        <v>40</v>
      </c>
      <c r="B61" s="63">
        <v>4</v>
      </c>
      <c r="C61" s="64" t="s">
        <v>38</v>
      </c>
      <c r="D61" s="63" t="s">
        <v>39</v>
      </c>
      <c r="E61" s="65">
        <v>0</v>
      </c>
      <c r="F61" s="65">
        <v>0</v>
      </c>
      <c r="G61" s="66">
        <v>0</v>
      </c>
      <c r="H61" s="65">
        <v>0</v>
      </c>
      <c r="I61" s="65">
        <v>0</v>
      </c>
      <c r="J61" s="65">
        <v>0</v>
      </c>
      <c r="K61" s="65">
        <v>0</v>
      </c>
    </row>
    <row r="63" spans="1:11" ht="15.75" thickBot="1" x14ac:dyDescent="0.3"/>
    <row r="64" spans="1:11" x14ac:dyDescent="0.25">
      <c r="A64" s="172" t="s">
        <v>52</v>
      </c>
      <c r="B64" s="173"/>
      <c r="C64" s="173"/>
      <c r="D64" s="173"/>
      <c r="E64" s="173"/>
      <c r="F64" s="173"/>
      <c r="G64" s="173"/>
      <c r="H64" s="173"/>
      <c r="I64" s="173"/>
      <c r="J64" s="173"/>
      <c r="K64" s="174"/>
    </row>
    <row r="65" spans="1:11" x14ac:dyDescent="0.25">
      <c r="A65" s="148" t="s">
        <v>25</v>
      </c>
      <c r="B65" s="148" t="s">
        <v>26</v>
      </c>
      <c r="C65" s="148" t="s">
        <v>27</v>
      </c>
      <c r="D65" s="148" t="s">
        <v>28</v>
      </c>
      <c r="E65" s="151" t="s">
        <v>29</v>
      </c>
      <c r="F65" s="152"/>
      <c r="G65" s="152"/>
      <c r="H65" s="152"/>
      <c r="I65" s="153"/>
      <c r="J65" s="81"/>
      <c r="K65" s="148" t="s">
        <v>30</v>
      </c>
    </row>
    <row r="66" spans="1:11" x14ac:dyDescent="0.25">
      <c r="A66" s="149"/>
      <c r="B66" s="149"/>
      <c r="C66" s="149"/>
      <c r="D66" s="149"/>
      <c r="E66" s="154" t="s">
        <v>31</v>
      </c>
      <c r="F66" s="157" t="s">
        <v>32</v>
      </c>
      <c r="G66" s="158"/>
      <c r="H66" s="157" t="s">
        <v>33</v>
      </c>
      <c r="I66" s="161"/>
      <c r="J66" s="163" t="s">
        <v>41</v>
      </c>
      <c r="K66" s="149"/>
    </row>
    <row r="67" spans="1:11" x14ac:dyDescent="0.25">
      <c r="A67" s="149"/>
      <c r="B67" s="149"/>
      <c r="C67" s="149"/>
      <c r="D67" s="149"/>
      <c r="E67" s="155"/>
      <c r="F67" s="159"/>
      <c r="G67" s="160"/>
      <c r="H67" s="159"/>
      <c r="I67" s="162"/>
      <c r="J67" s="164"/>
      <c r="K67" s="149"/>
    </row>
    <row r="68" spans="1:11" ht="51.75" thickBot="1" x14ac:dyDescent="0.3">
      <c r="A68" s="150"/>
      <c r="B68" s="150"/>
      <c r="C68" s="150"/>
      <c r="D68" s="150"/>
      <c r="E68" s="156"/>
      <c r="F68" s="77" t="s">
        <v>34</v>
      </c>
      <c r="G68" s="78" t="s">
        <v>35</v>
      </c>
      <c r="H68" s="79" t="s">
        <v>36</v>
      </c>
      <c r="I68" s="80" t="s">
        <v>37</v>
      </c>
      <c r="J68" s="165"/>
      <c r="K68" s="150"/>
    </row>
    <row r="69" spans="1:11" ht="15.75" thickBot="1" x14ac:dyDescent="0.3">
      <c r="A69" s="62" t="s">
        <v>40</v>
      </c>
      <c r="B69" s="63">
        <v>4</v>
      </c>
      <c r="C69" s="64" t="s">
        <v>38</v>
      </c>
      <c r="D69" s="63" t="s">
        <v>39</v>
      </c>
      <c r="E69" s="65">
        <v>0</v>
      </c>
      <c r="F69" s="65">
        <v>0</v>
      </c>
      <c r="G69" s="66">
        <v>0</v>
      </c>
      <c r="H69" s="65">
        <v>0</v>
      </c>
      <c r="I69" s="65">
        <v>0</v>
      </c>
      <c r="J69" s="65">
        <v>0</v>
      </c>
      <c r="K69" s="65">
        <v>0</v>
      </c>
    </row>
    <row r="72" spans="1:11" ht="15.75" thickBot="1" x14ac:dyDescent="0.3"/>
    <row r="73" spans="1:11" ht="15.75" thickBot="1" x14ac:dyDescent="0.3">
      <c r="A73" s="169" t="s">
        <v>53</v>
      </c>
      <c r="B73" s="170"/>
      <c r="C73" s="170"/>
      <c r="D73" s="170"/>
      <c r="E73" s="170"/>
      <c r="F73" s="170"/>
      <c r="G73" s="170"/>
      <c r="H73" s="170"/>
      <c r="I73" s="170"/>
      <c r="J73" s="170"/>
      <c r="K73" s="171"/>
    </row>
    <row r="74" spans="1:11" ht="15.75" thickTop="1" x14ac:dyDescent="0.25">
      <c r="A74" s="178" t="s">
        <v>25</v>
      </c>
      <c r="B74" s="181" t="s">
        <v>26</v>
      </c>
      <c r="C74" s="181" t="s">
        <v>27</v>
      </c>
      <c r="D74" s="181" t="s">
        <v>28</v>
      </c>
      <c r="E74" s="183" t="s">
        <v>29</v>
      </c>
      <c r="F74" s="184"/>
      <c r="G74" s="184"/>
      <c r="H74" s="184"/>
      <c r="I74" s="185"/>
      <c r="J74" s="82"/>
      <c r="K74" s="175" t="s">
        <v>30</v>
      </c>
    </row>
    <row r="75" spans="1:11" x14ac:dyDescent="0.25">
      <c r="A75" s="179"/>
      <c r="B75" s="149"/>
      <c r="C75" s="149"/>
      <c r="D75" s="149"/>
      <c r="E75" s="186" t="s">
        <v>31</v>
      </c>
      <c r="F75" s="189" t="s">
        <v>32</v>
      </c>
      <c r="G75" s="190"/>
      <c r="H75" s="189" t="s">
        <v>33</v>
      </c>
      <c r="I75" s="193"/>
      <c r="J75" s="166" t="s">
        <v>42</v>
      </c>
      <c r="K75" s="176"/>
    </row>
    <row r="76" spans="1:11" x14ac:dyDescent="0.25">
      <c r="A76" s="179"/>
      <c r="B76" s="149"/>
      <c r="C76" s="149"/>
      <c r="D76" s="149"/>
      <c r="E76" s="187"/>
      <c r="F76" s="191"/>
      <c r="G76" s="192"/>
      <c r="H76" s="191"/>
      <c r="I76" s="194"/>
      <c r="J76" s="167"/>
      <c r="K76" s="176"/>
    </row>
    <row r="77" spans="1:11" ht="51.75" thickBot="1" x14ac:dyDescent="0.3">
      <c r="A77" s="180"/>
      <c r="B77" s="182"/>
      <c r="C77" s="182"/>
      <c r="D77" s="182"/>
      <c r="E77" s="188"/>
      <c r="F77" s="67" t="s">
        <v>34</v>
      </c>
      <c r="G77" s="68" t="s">
        <v>35</v>
      </c>
      <c r="H77" s="69" t="s">
        <v>36</v>
      </c>
      <c r="I77" s="70" t="s">
        <v>37</v>
      </c>
      <c r="J77" s="168"/>
      <c r="K77" s="177"/>
    </row>
    <row r="78" spans="1:11" ht="16.5" thickTop="1" thickBot="1" x14ac:dyDescent="0.3">
      <c r="A78" s="71" t="s">
        <v>40</v>
      </c>
      <c r="B78" s="72">
        <v>4</v>
      </c>
      <c r="C78" s="73" t="s">
        <v>38</v>
      </c>
      <c r="D78" s="72" t="s">
        <v>39</v>
      </c>
      <c r="E78" s="74">
        <v>0</v>
      </c>
      <c r="F78" s="74">
        <v>0</v>
      </c>
      <c r="G78" s="75">
        <v>0</v>
      </c>
      <c r="H78" s="74">
        <v>0</v>
      </c>
      <c r="I78" s="74">
        <v>0</v>
      </c>
      <c r="J78" s="83">
        <v>0</v>
      </c>
      <c r="K78" s="76">
        <v>0</v>
      </c>
    </row>
    <row r="79" spans="1:11" ht="15.75" thickTop="1" x14ac:dyDescent="0.25"/>
    <row r="80" spans="1:11" x14ac:dyDescent="0.25">
      <c r="A80" s="84" t="s">
        <v>64</v>
      </c>
    </row>
  </sheetData>
  <mergeCells count="107">
    <mergeCell ref="E2:G2"/>
    <mergeCell ref="E3:G3"/>
    <mergeCell ref="E4:G4"/>
    <mergeCell ref="E5:G5"/>
    <mergeCell ref="A8:K8"/>
    <mergeCell ref="A9:A12"/>
    <mergeCell ref="B9:B12"/>
    <mergeCell ref="C9:C12"/>
    <mergeCell ref="D9:D12"/>
    <mergeCell ref="E9:I9"/>
    <mergeCell ref="K9:K12"/>
    <mergeCell ref="E10:E12"/>
    <mergeCell ref="F10:G11"/>
    <mergeCell ref="H10:I11"/>
    <mergeCell ref="J10:J12"/>
    <mergeCell ref="A2:D2"/>
    <mergeCell ref="A4:D4"/>
    <mergeCell ref="A5:D5"/>
    <mergeCell ref="A3:D3"/>
    <mergeCell ref="A16:K16"/>
    <mergeCell ref="A17:A20"/>
    <mergeCell ref="B17:B20"/>
    <mergeCell ref="C17:C20"/>
    <mergeCell ref="D17:D20"/>
    <mergeCell ref="E17:I17"/>
    <mergeCell ref="K17:K20"/>
    <mergeCell ref="E18:E20"/>
    <mergeCell ref="F18:G19"/>
    <mergeCell ref="H18:I19"/>
    <mergeCell ref="J18:J20"/>
    <mergeCell ref="A24:K24"/>
    <mergeCell ref="A25:A28"/>
    <mergeCell ref="B25:B28"/>
    <mergeCell ref="C25:C28"/>
    <mergeCell ref="D25:D28"/>
    <mergeCell ref="E25:I25"/>
    <mergeCell ref="K25:K28"/>
    <mergeCell ref="E26:E28"/>
    <mergeCell ref="F26:G27"/>
    <mergeCell ref="H26:I27"/>
    <mergeCell ref="J26:J28"/>
    <mergeCell ref="A32:K32"/>
    <mergeCell ref="A33:A36"/>
    <mergeCell ref="B33:B36"/>
    <mergeCell ref="C33:C36"/>
    <mergeCell ref="D33:D36"/>
    <mergeCell ref="E33:I33"/>
    <mergeCell ref="K33:K36"/>
    <mergeCell ref="E34:E36"/>
    <mergeCell ref="F34:G35"/>
    <mergeCell ref="H34:I35"/>
    <mergeCell ref="J34:J36"/>
    <mergeCell ref="A40:K40"/>
    <mergeCell ref="A41:A44"/>
    <mergeCell ref="B41:B44"/>
    <mergeCell ref="C41:C44"/>
    <mergeCell ref="D41:D44"/>
    <mergeCell ref="E41:I41"/>
    <mergeCell ref="K41:K44"/>
    <mergeCell ref="E42:E44"/>
    <mergeCell ref="F42:G43"/>
    <mergeCell ref="H42:I43"/>
    <mergeCell ref="J42:J44"/>
    <mergeCell ref="A48:K48"/>
    <mergeCell ref="A49:A52"/>
    <mergeCell ref="B49:B52"/>
    <mergeCell ref="C49:C52"/>
    <mergeCell ref="D49:D52"/>
    <mergeCell ref="E49:I49"/>
    <mergeCell ref="K49:K52"/>
    <mergeCell ref="E50:E52"/>
    <mergeCell ref="F50:G51"/>
    <mergeCell ref="H50:I51"/>
    <mergeCell ref="J50:J52"/>
    <mergeCell ref="J75:J77"/>
    <mergeCell ref="A73:K73"/>
    <mergeCell ref="A56:K56"/>
    <mergeCell ref="A57:A60"/>
    <mergeCell ref="B57:B60"/>
    <mergeCell ref="C57:C60"/>
    <mergeCell ref="D57:D60"/>
    <mergeCell ref="E57:I57"/>
    <mergeCell ref="K57:K60"/>
    <mergeCell ref="E58:E60"/>
    <mergeCell ref="F58:G59"/>
    <mergeCell ref="H58:I59"/>
    <mergeCell ref="J58:J60"/>
    <mergeCell ref="K74:K77"/>
    <mergeCell ref="A74:A77"/>
    <mergeCell ref="B74:B77"/>
    <mergeCell ref="C74:C77"/>
    <mergeCell ref="D74:D77"/>
    <mergeCell ref="E74:I74"/>
    <mergeCell ref="E75:E77"/>
    <mergeCell ref="F75:G76"/>
    <mergeCell ref="H75:I76"/>
    <mergeCell ref="A64:K64"/>
    <mergeCell ref="A65:A68"/>
    <mergeCell ref="B65:B68"/>
    <mergeCell ref="C65:C68"/>
    <mergeCell ref="D65:D68"/>
    <mergeCell ref="E65:I65"/>
    <mergeCell ref="K65:K68"/>
    <mergeCell ref="E66:E68"/>
    <mergeCell ref="F66:G67"/>
    <mergeCell ref="H66:I67"/>
    <mergeCell ref="J66:J6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tabSelected="1" workbookViewId="0"/>
  </sheetViews>
  <sheetFormatPr defaultRowHeight="15" x14ac:dyDescent="0.25"/>
  <cols>
    <col min="1" max="1" width="16.7109375" style="1" customWidth="1"/>
    <col min="2" max="2" width="12" style="1" bestFit="1" customWidth="1"/>
    <col min="3" max="3" width="16.5703125" customWidth="1"/>
    <col min="4" max="4" width="17.42578125" customWidth="1"/>
    <col min="5" max="17" width="16.7109375" customWidth="1"/>
    <col min="18" max="18" width="16.5703125" customWidth="1"/>
    <col min="19" max="25" width="16.7109375" customWidth="1"/>
    <col min="26" max="26" width="17.140625" customWidth="1"/>
    <col min="27" max="27" width="11.7109375" customWidth="1"/>
    <col min="28" max="28" width="11.5703125" customWidth="1"/>
  </cols>
  <sheetData>
    <row r="1" spans="2:28" ht="18.75" x14ac:dyDescent="0.3">
      <c r="C1" s="8" t="s">
        <v>56</v>
      </c>
      <c r="D1" s="1"/>
      <c r="E1" s="1"/>
      <c r="F1" s="1"/>
      <c r="G1" s="1"/>
      <c r="H1" s="1"/>
      <c r="I1" s="1"/>
      <c r="AA1" s="134"/>
      <c r="AB1" s="134" t="s">
        <v>66</v>
      </c>
    </row>
    <row r="2" spans="2:28" ht="15.75" thickBot="1" x14ac:dyDescent="0.3">
      <c r="C2" s="2"/>
      <c r="D2" s="1"/>
      <c r="E2" s="1"/>
      <c r="F2" s="1"/>
      <c r="G2" s="1"/>
      <c r="H2" s="1"/>
      <c r="I2" s="1"/>
    </row>
    <row r="3" spans="2:28" x14ac:dyDescent="0.25">
      <c r="B3" s="206" t="s">
        <v>43</v>
      </c>
      <c r="C3" s="207"/>
      <c r="D3" s="207"/>
      <c r="E3" s="207"/>
      <c r="F3" s="216"/>
      <c r="G3" s="216"/>
      <c r="H3" s="217"/>
      <c r="I3" s="1"/>
      <c r="J3" s="136" t="s">
        <v>57</v>
      </c>
      <c r="K3" s="96"/>
      <c r="L3" s="96"/>
      <c r="M3" s="96"/>
    </row>
    <row r="4" spans="2:28" x14ac:dyDescent="0.25">
      <c r="B4" s="208" t="s">
        <v>8</v>
      </c>
      <c r="C4" s="197"/>
      <c r="D4" s="197"/>
      <c r="E4" s="197"/>
      <c r="F4" s="218"/>
      <c r="G4" s="218"/>
      <c r="H4" s="219"/>
      <c r="I4" s="1"/>
    </row>
    <row r="5" spans="2:28" x14ac:dyDescent="0.25">
      <c r="B5" s="209" t="s">
        <v>67</v>
      </c>
      <c r="C5" s="198"/>
      <c r="D5" s="198"/>
      <c r="E5" s="198"/>
      <c r="F5" s="218"/>
      <c r="G5" s="218"/>
      <c r="H5" s="219"/>
      <c r="I5" s="1"/>
    </row>
    <row r="6" spans="2:28" s="1" customFormat="1" ht="15.75" thickBot="1" x14ac:dyDescent="0.3">
      <c r="B6" s="210" t="s">
        <v>44</v>
      </c>
      <c r="C6" s="211"/>
      <c r="D6" s="211"/>
      <c r="E6" s="211"/>
      <c r="F6" s="220"/>
      <c r="G6" s="220"/>
      <c r="H6" s="221"/>
    </row>
    <row r="7" spans="2:28" s="1" customFormat="1" ht="15.75" thickBot="1" x14ac:dyDescent="0.3">
      <c r="C7" s="32"/>
      <c r="D7" s="31"/>
      <c r="E7" s="31"/>
      <c r="F7" s="31"/>
      <c r="G7" s="31"/>
      <c r="H7" s="31"/>
    </row>
    <row r="8" spans="2:28" ht="15.75" thickBot="1" x14ac:dyDescent="0.3">
      <c r="C8" s="147"/>
      <c r="D8" s="145" t="s">
        <v>23</v>
      </c>
      <c r="E8" s="146"/>
      <c r="F8" s="146"/>
      <c r="G8" s="1"/>
      <c r="H8" s="1"/>
      <c r="I8" s="1"/>
    </row>
    <row r="9" spans="2:28" x14ac:dyDescent="0.25">
      <c r="C9" s="3"/>
      <c r="D9" s="3"/>
      <c r="E9" s="4"/>
      <c r="F9" s="4"/>
      <c r="G9" s="4"/>
      <c r="H9" s="4"/>
      <c r="I9" s="4"/>
    </row>
    <row r="10" spans="2:28" ht="19.5" thickBot="1" x14ac:dyDescent="0.35">
      <c r="C10" s="29" t="s">
        <v>9</v>
      </c>
      <c r="D10" s="30"/>
      <c r="E10" s="23" t="s">
        <v>18</v>
      </c>
      <c r="F10" s="24"/>
      <c r="G10" s="24"/>
      <c r="H10" s="24"/>
      <c r="I10" s="24"/>
      <c r="J10" s="24"/>
      <c r="K10" s="122"/>
    </row>
    <row r="11" spans="2:28" ht="15" customHeight="1" thickBot="1" x14ac:dyDescent="0.3">
      <c r="C11" s="231" t="s">
        <v>0</v>
      </c>
      <c r="D11" s="233" t="s">
        <v>1</v>
      </c>
      <c r="E11" s="235" t="s">
        <v>2</v>
      </c>
      <c r="F11" s="236"/>
      <c r="G11" s="237"/>
      <c r="H11" s="224" t="s">
        <v>3</v>
      </c>
      <c r="I11" s="226" t="s">
        <v>4</v>
      </c>
      <c r="J11" s="212" t="s">
        <v>15</v>
      </c>
      <c r="K11" s="222" t="s">
        <v>16</v>
      </c>
      <c r="M11" s="214" t="s">
        <v>59</v>
      </c>
      <c r="N11" s="215"/>
      <c r="O11" s="215"/>
      <c r="P11" s="215"/>
    </row>
    <row r="12" spans="2:28" ht="50.25" customHeight="1" thickBot="1" x14ac:dyDescent="0.3">
      <c r="C12" s="232"/>
      <c r="D12" s="234"/>
      <c r="E12" s="38" t="s">
        <v>5</v>
      </c>
      <c r="F12" s="38" t="s">
        <v>10</v>
      </c>
      <c r="G12" s="38" t="s">
        <v>11</v>
      </c>
      <c r="H12" s="225"/>
      <c r="I12" s="227"/>
      <c r="J12" s="213"/>
      <c r="K12" s="223" t="s">
        <v>16</v>
      </c>
      <c r="M12" s="244" t="s">
        <v>17</v>
      </c>
      <c r="N12" s="245" t="s">
        <v>20</v>
      </c>
      <c r="O12" s="245" t="s">
        <v>21</v>
      </c>
      <c r="P12" s="246" t="s">
        <v>22</v>
      </c>
    </row>
    <row r="13" spans="2:28" x14ac:dyDescent="0.25">
      <c r="C13" s="99">
        <v>2016</v>
      </c>
      <c r="D13" s="97">
        <v>0</v>
      </c>
      <c r="E13" s="90">
        <v>0</v>
      </c>
      <c r="F13" s="9">
        <f>IFERROR(E13/D13*100,0)</f>
        <v>0</v>
      </c>
      <c r="G13" s="20"/>
      <c r="H13" s="6">
        <f>IFERROR(E13/$E$21*100,0)</f>
        <v>0</v>
      </c>
      <c r="I13" s="11">
        <f>IFERROR(E13/$E$21*100,0)</f>
        <v>0</v>
      </c>
      <c r="J13" s="241"/>
      <c r="K13" s="33" t="b">
        <f>IFERROR(I13&gt;=J13-0.01,CHYBA)</f>
        <v>1</v>
      </c>
      <c r="M13" s="247">
        <v>2016</v>
      </c>
      <c r="N13" s="117">
        <f>D13</f>
        <v>0</v>
      </c>
      <c r="O13" s="118">
        <f>C43</f>
        <v>0</v>
      </c>
      <c r="P13" s="248" t="str">
        <f>IF(AND((O13-N13)&lt;0.1, (O13-N13)&gt;-0.1), "pravda", "chyba")</f>
        <v>pravda</v>
      </c>
    </row>
    <row r="14" spans="2:28" x14ac:dyDescent="0.25">
      <c r="C14" s="100">
        <v>2017</v>
      </c>
      <c r="D14" s="98">
        <v>0</v>
      </c>
      <c r="E14" s="91">
        <v>0</v>
      </c>
      <c r="F14" s="10">
        <f>IFERROR(E14/D14*100,0)</f>
        <v>0</v>
      </c>
      <c r="G14" s="21"/>
      <c r="H14" s="7">
        <f>IFERROR(E14/$E$21*100,0)</f>
        <v>0</v>
      </c>
      <c r="I14" s="12">
        <f>IFERROR((E13+E14)/$E$21*100,0)</f>
        <v>0</v>
      </c>
      <c r="J14" s="242"/>
      <c r="K14" s="13" t="b">
        <f>IFERROR(I14&gt;=J14-0.01,CHYBA)</f>
        <v>1</v>
      </c>
      <c r="M14" s="249">
        <v>2017</v>
      </c>
      <c r="N14" s="119">
        <f>D14</f>
        <v>0</v>
      </c>
      <c r="O14" s="7">
        <f>F43</f>
        <v>0</v>
      </c>
      <c r="P14" s="250" t="str">
        <f t="shared" ref="P14:P20" si="0">IF(AND((O14-N14)&lt;0.1, (O14-N14)&gt;-0.1), "pravda", "chyba")</f>
        <v>pravda</v>
      </c>
    </row>
    <row r="15" spans="2:28" x14ac:dyDescent="0.25">
      <c r="C15" s="100">
        <v>2018</v>
      </c>
      <c r="D15" s="115"/>
      <c r="E15" s="116"/>
      <c r="F15" s="10">
        <f t="shared" ref="F15:F21" si="1">IFERROR(E15/D15*100,0)</f>
        <v>0</v>
      </c>
      <c r="G15" s="21"/>
      <c r="H15" s="7">
        <f t="shared" ref="H15:H21" si="2">IFERROR(E15/$E$21*100,0)</f>
        <v>0</v>
      </c>
      <c r="I15" s="12">
        <f>IFERROR((E13+E14+E15)/$E$21*100,0)</f>
        <v>0</v>
      </c>
      <c r="J15" s="243"/>
      <c r="K15" s="13" t="b">
        <f>IFERROR(I15&gt;=J15-0.01,CHYBA)</f>
        <v>1</v>
      </c>
      <c r="M15" s="249">
        <v>2018</v>
      </c>
      <c r="N15" s="119">
        <f t="shared" ref="N15:N20" si="3">D15</f>
        <v>0</v>
      </c>
      <c r="O15" s="7">
        <f>I43</f>
        <v>0</v>
      </c>
      <c r="P15" s="250" t="str">
        <f t="shared" si="0"/>
        <v>pravda</v>
      </c>
    </row>
    <row r="16" spans="2:28" x14ac:dyDescent="0.25">
      <c r="C16" s="100">
        <v>2019</v>
      </c>
      <c r="D16" s="88"/>
      <c r="E16" s="28"/>
      <c r="F16" s="10">
        <f t="shared" si="1"/>
        <v>0</v>
      </c>
      <c r="G16" s="21"/>
      <c r="H16" s="7">
        <f t="shared" si="2"/>
        <v>0</v>
      </c>
      <c r="I16" s="12">
        <f>IFERROR((E13+E14+E15+E16)/$E$21*100,0)</f>
        <v>0</v>
      </c>
      <c r="J16" s="35">
        <v>41.17</v>
      </c>
      <c r="K16" s="13" t="b">
        <f>IFERROR(I16&gt;=J16-0.01,CHYBA)</f>
        <v>0</v>
      </c>
      <c r="M16" s="249">
        <v>2019</v>
      </c>
      <c r="N16" s="119">
        <f t="shared" si="3"/>
        <v>0</v>
      </c>
      <c r="O16" s="7">
        <f>L43</f>
        <v>0</v>
      </c>
      <c r="P16" s="250" t="str">
        <f t="shared" si="0"/>
        <v>pravda</v>
      </c>
    </row>
    <row r="17" spans="1:26" x14ac:dyDescent="0.25">
      <c r="C17" s="100">
        <v>2020</v>
      </c>
      <c r="D17" s="88"/>
      <c r="E17" s="28"/>
      <c r="F17" s="10">
        <f t="shared" si="1"/>
        <v>0</v>
      </c>
      <c r="G17" s="21"/>
      <c r="H17" s="7">
        <f t="shared" si="2"/>
        <v>0</v>
      </c>
      <c r="I17" s="12">
        <f>IFERROR((E13+E14+E15+E16+E17)/$E$21*100,0)</f>
        <v>0</v>
      </c>
      <c r="J17" s="35">
        <v>55.44</v>
      </c>
      <c r="K17" s="13" t="b">
        <f>IFERROR(I17&gt;=J17-0.01,CHYBA)</f>
        <v>0</v>
      </c>
      <c r="M17" s="249">
        <v>2020</v>
      </c>
      <c r="N17" s="119">
        <f t="shared" si="3"/>
        <v>0</v>
      </c>
      <c r="O17" s="7">
        <f>O43</f>
        <v>0</v>
      </c>
      <c r="P17" s="250" t="str">
        <f t="shared" si="0"/>
        <v>pravda</v>
      </c>
    </row>
    <row r="18" spans="1:26" x14ac:dyDescent="0.25">
      <c r="C18" s="100">
        <v>2021</v>
      </c>
      <c r="D18" s="88"/>
      <c r="E18" s="28"/>
      <c r="F18" s="10">
        <f t="shared" si="1"/>
        <v>0</v>
      </c>
      <c r="G18" s="21"/>
      <c r="H18" s="7">
        <f t="shared" si="2"/>
        <v>0</v>
      </c>
      <c r="I18" s="12">
        <f>IFERROR((E13+E14+E15+E16+E17+E18)/$E$21*100,0)</f>
        <v>0</v>
      </c>
      <c r="J18" s="36">
        <v>70</v>
      </c>
      <c r="K18" s="13" t="b">
        <f>IFERROR(I18&gt;=J18-0.01,CHYBA)</f>
        <v>0</v>
      </c>
      <c r="M18" s="249">
        <v>2021</v>
      </c>
      <c r="N18" s="119">
        <f t="shared" si="3"/>
        <v>0</v>
      </c>
      <c r="O18" s="7">
        <f>R43</f>
        <v>0</v>
      </c>
      <c r="P18" s="250" t="str">
        <f t="shared" si="0"/>
        <v>pravda</v>
      </c>
    </row>
    <row r="19" spans="1:26" x14ac:dyDescent="0.25">
      <c r="C19" s="100">
        <v>2022</v>
      </c>
      <c r="D19" s="88"/>
      <c r="E19" s="28"/>
      <c r="F19" s="10">
        <f t="shared" si="1"/>
        <v>0</v>
      </c>
      <c r="G19" s="21"/>
      <c r="H19" s="7">
        <f t="shared" si="2"/>
        <v>0</v>
      </c>
      <c r="I19" s="12">
        <f>IFERROR((E13+E14+E15+E16+E17+E18+E19)/$E$21*100,0)</f>
        <v>0</v>
      </c>
      <c r="J19" s="35">
        <v>84.85</v>
      </c>
      <c r="K19" s="13" t="b">
        <f>IFERROR(I19&gt;=J19-0.01,CHYBA)</f>
        <v>0</v>
      </c>
      <c r="M19" s="249">
        <v>2022</v>
      </c>
      <c r="N19" s="119">
        <f t="shared" si="3"/>
        <v>0</v>
      </c>
      <c r="O19" s="7">
        <f>U43</f>
        <v>0</v>
      </c>
      <c r="P19" s="250" t="str">
        <f t="shared" si="0"/>
        <v>pravda</v>
      </c>
    </row>
    <row r="20" spans="1:26" ht="15.75" thickBot="1" x14ac:dyDescent="0.3">
      <c r="C20" s="100">
        <v>2023</v>
      </c>
      <c r="D20" s="125"/>
      <c r="E20" s="126"/>
      <c r="F20" s="17">
        <f t="shared" si="1"/>
        <v>0</v>
      </c>
      <c r="G20" s="22"/>
      <c r="H20" s="18">
        <f t="shared" si="2"/>
        <v>0</v>
      </c>
      <c r="I20" s="19">
        <f>IFERROR((E13+E14+E15+E16+E17+E18+E19+E20)/$E$21*100,0)</f>
        <v>0</v>
      </c>
      <c r="J20" s="37">
        <v>100</v>
      </c>
      <c r="K20" s="34" t="b">
        <f>IFERROR(I20&gt;=J20-0.01,CHYBA)</f>
        <v>0</v>
      </c>
      <c r="M20" s="123">
        <v>2023</v>
      </c>
      <c r="N20" s="251">
        <f t="shared" si="3"/>
        <v>0</v>
      </c>
      <c r="O20" s="18">
        <f>X43</f>
        <v>0</v>
      </c>
      <c r="P20" s="252" t="str">
        <f t="shared" si="0"/>
        <v>pravda</v>
      </c>
    </row>
    <row r="21" spans="1:26" ht="15.75" thickBot="1" x14ac:dyDescent="0.3">
      <c r="C21" s="123" t="s">
        <v>6</v>
      </c>
      <c r="D21" s="127">
        <f>D13+D14+D15+D16+D17+D18+D19+D20</f>
        <v>0</v>
      </c>
      <c r="E21" s="128">
        <f>E13+E14+E15+E16+E17+E18+E19+E20</f>
        <v>0</v>
      </c>
      <c r="F21" s="124">
        <f t="shared" si="1"/>
        <v>0</v>
      </c>
      <c r="G21" s="14"/>
      <c r="H21" s="15">
        <f t="shared" si="2"/>
        <v>0</v>
      </c>
      <c r="I21" s="16" t="s">
        <v>7</v>
      </c>
      <c r="J21" s="37">
        <v>100</v>
      </c>
      <c r="K21" s="16" t="s">
        <v>7</v>
      </c>
    </row>
    <row r="22" spans="1:26" x14ac:dyDescent="0.25">
      <c r="C22" s="135"/>
      <c r="D22" s="135" t="s">
        <v>68</v>
      </c>
      <c r="E22" s="135"/>
      <c r="F22" s="1"/>
      <c r="G22" s="1"/>
      <c r="H22" s="1"/>
      <c r="I22" s="1"/>
    </row>
    <row r="23" spans="1:26" x14ac:dyDescent="0.25">
      <c r="F23" s="1"/>
      <c r="G23" s="1"/>
      <c r="H23" s="5"/>
      <c r="I23" s="1"/>
    </row>
    <row r="24" spans="1:26" ht="15.75" thickBot="1" x14ac:dyDescent="0.3">
      <c r="C24" s="1"/>
      <c r="D24" s="1"/>
      <c r="E24" s="1"/>
      <c r="F24" s="1"/>
      <c r="G24" s="1"/>
      <c r="H24" s="1"/>
      <c r="I24" s="1"/>
    </row>
    <row r="25" spans="1:26" ht="78" customHeight="1" thickBot="1" x14ac:dyDescent="0.3">
      <c r="D25" s="101" t="s">
        <v>62</v>
      </c>
      <c r="E25" s="101" t="s">
        <v>63</v>
      </c>
      <c r="F25" s="239" t="s">
        <v>60</v>
      </c>
      <c r="G25" s="101" t="s">
        <v>65</v>
      </c>
    </row>
    <row r="26" spans="1:26" ht="24" customHeight="1" thickBot="1" x14ac:dyDescent="0.3">
      <c r="D26" s="92"/>
      <c r="E26" s="238">
        <v>25.715</v>
      </c>
      <c r="F26" s="240">
        <f>D26*E26</f>
        <v>0</v>
      </c>
      <c r="G26" s="102" t="str">
        <f>IF(E21&lt;=F26,"PRAVDA","CHYBA")</f>
        <v>PRAVDA</v>
      </c>
    </row>
    <row r="29" spans="1:26" ht="15.75" thickBot="1" x14ac:dyDescent="0.3">
      <c r="A29" s="23" t="s">
        <v>19</v>
      </c>
      <c r="B29" s="23"/>
      <c r="C29" s="23"/>
      <c r="D29" s="24"/>
      <c r="E29" s="122"/>
      <c r="F29" s="122"/>
      <c r="G29" s="1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28" t="s">
        <v>55</v>
      </c>
      <c r="B30" s="229"/>
      <c r="C30" s="230">
        <v>2016</v>
      </c>
      <c r="D30" s="204"/>
      <c r="E30" s="205"/>
      <c r="F30" s="199">
        <v>2017</v>
      </c>
      <c r="G30" s="200"/>
      <c r="H30" s="202"/>
      <c r="I30" s="203">
        <v>2018</v>
      </c>
      <c r="J30" s="204"/>
      <c r="K30" s="205"/>
      <c r="L30" s="199">
        <v>2019</v>
      </c>
      <c r="M30" s="200"/>
      <c r="N30" s="202"/>
      <c r="O30" s="203">
        <v>2020</v>
      </c>
      <c r="P30" s="204"/>
      <c r="Q30" s="205"/>
      <c r="R30" s="199">
        <v>2021</v>
      </c>
      <c r="S30" s="200"/>
      <c r="T30" s="202"/>
      <c r="U30" s="203">
        <v>2022</v>
      </c>
      <c r="V30" s="204"/>
      <c r="W30" s="205"/>
      <c r="X30" s="199">
        <v>2023</v>
      </c>
      <c r="Y30" s="200"/>
      <c r="Z30" s="201"/>
    </row>
    <row r="31" spans="1:26" ht="51.75" thickBot="1" x14ac:dyDescent="0.3">
      <c r="A31" s="120" t="s">
        <v>61</v>
      </c>
      <c r="B31" s="121" t="s">
        <v>54</v>
      </c>
      <c r="C31" s="86" t="s">
        <v>12</v>
      </c>
      <c r="D31" s="40" t="s">
        <v>13</v>
      </c>
      <c r="E31" s="41" t="s">
        <v>14</v>
      </c>
      <c r="F31" s="49" t="s">
        <v>12</v>
      </c>
      <c r="G31" s="50" t="s">
        <v>13</v>
      </c>
      <c r="H31" s="51" t="s">
        <v>14</v>
      </c>
      <c r="I31" s="39" t="s">
        <v>12</v>
      </c>
      <c r="J31" s="53" t="s">
        <v>13</v>
      </c>
      <c r="K31" s="41" t="s">
        <v>14</v>
      </c>
      <c r="L31" s="49" t="s">
        <v>12</v>
      </c>
      <c r="M31" s="50" t="s">
        <v>13</v>
      </c>
      <c r="N31" s="51" t="s">
        <v>14</v>
      </c>
      <c r="O31" s="39" t="s">
        <v>12</v>
      </c>
      <c r="P31" s="40" t="s">
        <v>13</v>
      </c>
      <c r="Q31" s="41" t="s">
        <v>14</v>
      </c>
      <c r="R31" s="49" t="s">
        <v>12</v>
      </c>
      <c r="S31" s="50" t="s">
        <v>13</v>
      </c>
      <c r="T31" s="51" t="s">
        <v>14</v>
      </c>
      <c r="U31" s="39" t="s">
        <v>12</v>
      </c>
      <c r="V31" s="40" t="s">
        <v>13</v>
      </c>
      <c r="W31" s="41" t="s">
        <v>14</v>
      </c>
      <c r="X31" s="49" t="s">
        <v>12</v>
      </c>
      <c r="Y31" s="54" t="s">
        <v>13</v>
      </c>
      <c r="Z31" s="55" t="s">
        <v>14</v>
      </c>
    </row>
    <row r="32" spans="1:26" x14ac:dyDescent="0.25">
      <c r="A32" s="103"/>
      <c r="B32" s="104"/>
      <c r="C32" s="87"/>
      <c r="D32" s="59"/>
      <c r="E32" s="56" t="str">
        <f>IF(D32=0,"EU nulový",IF((D32/C32)&gt;0.951,"CHYBA","o.k."))</f>
        <v>EU nulový</v>
      </c>
      <c r="F32" s="25"/>
      <c r="G32" s="59"/>
      <c r="H32" s="46" t="str">
        <f>IF(G32=0,"EU nulový",IF((G32/F32)&gt;0.951,"CHYBA","o.k."))</f>
        <v>EU nulový</v>
      </c>
      <c r="I32" s="25"/>
      <c r="J32" s="59"/>
      <c r="K32" s="46" t="str">
        <f>IF(J32=0,"EU nulový",IF((J32/I32)&gt;0.951,"CHYBA","o.k."))</f>
        <v>EU nulový</v>
      </c>
      <c r="L32" s="25"/>
      <c r="M32" s="59"/>
      <c r="N32" s="46" t="str">
        <f>IF(M32=0,"EU nulový",IF((M32/L32)&gt;0.951,"CHYBA","o.k."))</f>
        <v>EU nulový</v>
      </c>
      <c r="O32" s="25"/>
      <c r="P32" s="59"/>
      <c r="Q32" s="46" t="str">
        <f>IF(P32=0,"EU nulový",IF((P32/O32)&gt;0.951,"CHYBA","o.k."))</f>
        <v>EU nulový</v>
      </c>
      <c r="R32" s="25"/>
      <c r="S32" s="59"/>
      <c r="T32" s="46" t="str">
        <f>IF(S32=0,"EU nulový",IF((S32/R32)&gt;0.951,"CHYBA","o.k."))</f>
        <v>EU nulový</v>
      </c>
      <c r="U32" s="25"/>
      <c r="V32" s="59"/>
      <c r="W32" s="46" t="str">
        <f>IF(V32=0,"EU nulový",IF((V32/U32)&gt;0.951,"CHYBA","o.k."))</f>
        <v>EU nulový</v>
      </c>
      <c r="X32" s="25"/>
      <c r="Y32" s="59"/>
      <c r="Z32" s="43" t="str">
        <f>IF(Y32=0,"EU nulový",IF((Y32/X32)&gt;0.951,"CHYBA","o.k."))</f>
        <v>EU nulový</v>
      </c>
    </row>
    <row r="33" spans="1:26" s="1" customFormat="1" x14ac:dyDescent="0.25">
      <c r="A33" s="105"/>
      <c r="B33" s="106"/>
      <c r="C33" s="88"/>
      <c r="D33" s="60"/>
      <c r="E33" s="57" t="str">
        <f t="shared" ref="E33:E42" si="4">IF(D33=0,"EU nulový",IF((D33/C33)&gt;0.951,"CHYBA","o.k."))</f>
        <v>EU nulový</v>
      </c>
      <c r="F33" s="26"/>
      <c r="G33" s="60"/>
      <c r="H33" s="47" t="str">
        <f t="shared" ref="H33:H42" si="5">IF(G33=0,"EU nulový",IF((G33/F33)&gt;0.951,"CHYBA","o.k."))</f>
        <v>EU nulový</v>
      </c>
      <c r="I33" s="26"/>
      <c r="J33" s="60"/>
      <c r="K33" s="47" t="str">
        <f t="shared" ref="K33:K42" si="6">IF(J33=0,"EU nulový",IF((J33/I33)&gt;0.951,"CHYBA","o.k."))</f>
        <v>EU nulový</v>
      </c>
      <c r="L33" s="26"/>
      <c r="M33" s="60"/>
      <c r="N33" s="47" t="str">
        <f t="shared" ref="N33:N41" si="7">IF(M33=0,"EU nulový",IF((M33/L33)&gt;0.951,"CHYBA","o.k."))</f>
        <v>EU nulový</v>
      </c>
      <c r="O33" s="26"/>
      <c r="P33" s="60"/>
      <c r="Q33" s="47" t="str">
        <f t="shared" ref="Q33:Q42" si="8">IF(P33=0,"EU nulový",IF((P33/O33)&gt;0.951,"CHYBA","o.k."))</f>
        <v>EU nulový</v>
      </c>
      <c r="R33" s="26"/>
      <c r="S33" s="60"/>
      <c r="T33" s="47" t="str">
        <f t="shared" ref="T33:T42" si="9">IF(S33=0,"EU nulový",IF((S33/R33)&gt;0.951,"CHYBA","o.k."))</f>
        <v>EU nulový</v>
      </c>
      <c r="U33" s="26"/>
      <c r="V33" s="60"/>
      <c r="W33" s="47" t="str">
        <f t="shared" ref="W33:W41" si="10">IF(V33=0,"EU nulový",IF((V33/U33)&gt;0.951,"CHYBA","o.k."))</f>
        <v>EU nulový</v>
      </c>
      <c r="X33" s="26"/>
      <c r="Y33" s="60"/>
      <c r="Z33" s="44" t="str">
        <f t="shared" ref="Z33:Z41" si="11">IF(Y33=0,"EU nulový",IF((Y33/X33)&gt;0.951,"CHYBA","o.k."))</f>
        <v>EU nulový</v>
      </c>
    </row>
    <row r="34" spans="1:26" s="1" customFormat="1" x14ac:dyDescent="0.25">
      <c r="A34" s="105"/>
      <c r="B34" s="106"/>
      <c r="C34" s="88"/>
      <c r="D34" s="60"/>
      <c r="E34" s="57" t="str">
        <f t="shared" si="4"/>
        <v>EU nulový</v>
      </c>
      <c r="F34" s="26"/>
      <c r="G34" s="60"/>
      <c r="H34" s="47" t="str">
        <f t="shared" si="5"/>
        <v>EU nulový</v>
      </c>
      <c r="I34" s="26"/>
      <c r="J34" s="60"/>
      <c r="K34" s="47" t="str">
        <f t="shared" si="6"/>
        <v>EU nulový</v>
      </c>
      <c r="L34" s="26"/>
      <c r="M34" s="60"/>
      <c r="N34" s="47" t="str">
        <f t="shared" si="7"/>
        <v>EU nulový</v>
      </c>
      <c r="O34" s="26"/>
      <c r="P34" s="60"/>
      <c r="Q34" s="47" t="str">
        <f t="shared" si="8"/>
        <v>EU nulový</v>
      </c>
      <c r="R34" s="26"/>
      <c r="S34" s="60"/>
      <c r="T34" s="47" t="str">
        <f t="shared" si="9"/>
        <v>EU nulový</v>
      </c>
      <c r="U34" s="26"/>
      <c r="V34" s="60"/>
      <c r="W34" s="47" t="str">
        <f t="shared" si="10"/>
        <v>EU nulový</v>
      </c>
      <c r="X34" s="26"/>
      <c r="Y34" s="60"/>
      <c r="Z34" s="44" t="str">
        <f t="shared" si="11"/>
        <v>EU nulový</v>
      </c>
    </row>
    <row r="35" spans="1:26" s="1" customFormat="1" x14ac:dyDescent="0.25">
      <c r="A35" s="105"/>
      <c r="B35" s="106"/>
      <c r="C35" s="88"/>
      <c r="D35" s="60"/>
      <c r="E35" s="57" t="str">
        <f t="shared" si="4"/>
        <v>EU nulový</v>
      </c>
      <c r="F35" s="26"/>
      <c r="G35" s="60"/>
      <c r="H35" s="47" t="str">
        <f t="shared" si="5"/>
        <v>EU nulový</v>
      </c>
      <c r="I35" s="26"/>
      <c r="J35" s="60"/>
      <c r="K35" s="47" t="str">
        <f t="shared" si="6"/>
        <v>EU nulový</v>
      </c>
      <c r="L35" s="26"/>
      <c r="M35" s="60"/>
      <c r="N35" s="47" t="str">
        <f t="shared" si="7"/>
        <v>EU nulový</v>
      </c>
      <c r="O35" s="26"/>
      <c r="P35" s="60"/>
      <c r="Q35" s="47" t="str">
        <f t="shared" si="8"/>
        <v>EU nulový</v>
      </c>
      <c r="R35" s="26"/>
      <c r="S35" s="60"/>
      <c r="T35" s="47" t="str">
        <f t="shared" si="9"/>
        <v>EU nulový</v>
      </c>
      <c r="U35" s="26"/>
      <c r="V35" s="60"/>
      <c r="W35" s="47" t="str">
        <f t="shared" si="10"/>
        <v>EU nulový</v>
      </c>
      <c r="X35" s="26"/>
      <c r="Y35" s="60"/>
      <c r="Z35" s="44" t="str">
        <f t="shared" si="11"/>
        <v>EU nulový</v>
      </c>
    </row>
    <row r="36" spans="1:26" s="1" customFormat="1" x14ac:dyDescent="0.25">
      <c r="A36" s="105"/>
      <c r="B36" s="106"/>
      <c r="C36" s="88"/>
      <c r="D36" s="60"/>
      <c r="E36" s="57" t="str">
        <f t="shared" si="4"/>
        <v>EU nulový</v>
      </c>
      <c r="F36" s="26"/>
      <c r="G36" s="60"/>
      <c r="H36" s="47" t="str">
        <f t="shared" si="5"/>
        <v>EU nulový</v>
      </c>
      <c r="I36" s="26"/>
      <c r="J36" s="60"/>
      <c r="K36" s="47" t="str">
        <f t="shared" si="6"/>
        <v>EU nulový</v>
      </c>
      <c r="L36" s="26"/>
      <c r="M36" s="60"/>
      <c r="N36" s="47" t="str">
        <f t="shared" si="7"/>
        <v>EU nulový</v>
      </c>
      <c r="O36" s="26"/>
      <c r="P36" s="60"/>
      <c r="Q36" s="47" t="str">
        <f t="shared" si="8"/>
        <v>EU nulový</v>
      </c>
      <c r="R36" s="26"/>
      <c r="S36" s="60"/>
      <c r="T36" s="47" t="str">
        <f t="shared" si="9"/>
        <v>EU nulový</v>
      </c>
      <c r="U36" s="26"/>
      <c r="V36" s="60"/>
      <c r="W36" s="47" t="str">
        <f t="shared" si="10"/>
        <v>EU nulový</v>
      </c>
      <c r="X36" s="26"/>
      <c r="Y36" s="60"/>
      <c r="Z36" s="44" t="str">
        <f t="shared" si="11"/>
        <v>EU nulový</v>
      </c>
    </row>
    <row r="37" spans="1:26" s="1" customFormat="1" x14ac:dyDescent="0.25">
      <c r="A37" s="105"/>
      <c r="B37" s="106"/>
      <c r="C37" s="88"/>
      <c r="D37" s="60"/>
      <c r="E37" s="57" t="str">
        <f t="shared" si="4"/>
        <v>EU nulový</v>
      </c>
      <c r="F37" s="26"/>
      <c r="G37" s="60"/>
      <c r="H37" s="47" t="str">
        <f t="shared" si="5"/>
        <v>EU nulový</v>
      </c>
      <c r="I37" s="26"/>
      <c r="J37" s="60"/>
      <c r="K37" s="47" t="str">
        <f t="shared" si="6"/>
        <v>EU nulový</v>
      </c>
      <c r="L37" s="26"/>
      <c r="M37" s="60"/>
      <c r="N37" s="47" t="str">
        <f t="shared" si="7"/>
        <v>EU nulový</v>
      </c>
      <c r="O37" s="26"/>
      <c r="P37" s="60"/>
      <c r="Q37" s="47" t="str">
        <f t="shared" si="8"/>
        <v>EU nulový</v>
      </c>
      <c r="R37" s="26"/>
      <c r="S37" s="60"/>
      <c r="T37" s="47" t="str">
        <f t="shared" si="9"/>
        <v>EU nulový</v>
      </c>
      <c r="U37" s="26"/>
      <c r="V37" s="60"/>
      <c r="W37" s="47" t="str">
        <f t="shared" si="10"/>
        <v>EU nulový</v>
      </c>
      <c r="X37" s="26"/>
      <c r="Y37" s="60"/>
      <c r="Z37" s="44" t="str">
        <f t="shared" si="11"/>
        <v>EU nulový</v>
      </c>
    </row>
    <row r="38" spans="1:26" s="1" customFormat="1" x14ac:dyDescent="0.25">
      <c r="A38" s="105"/>
      <c r="B38" s="106"/>
      <c r="C38" s="88"/>
      <c r="D38" s="60"/>
      <c r="E38" s="57" t="str">
        <f t="shared" si="4"/>
        <v>EU nulový</v>
      </c>
      <c r="F38" s="26"/>
      <c r="G38" s="60"/>
      <c r="H38" s="47" t="str">
        <f t="shared" si="5"/>
        <v>EU nulový</v>
      </c>
      <c r="I38" s="26"/>
      <c r="J38" s="60"/>
      <c r="K38" s="47" t="str">
        <f t="shared" si="6"/>
        <v>EU nulový</v>
      </c>
      <c r="L38" s="26"/>
      <c r="M38" s="60"/>
      <c r="N38" s="47" t="str">
        <f t="shared" si="7"/>
        <v>EU nulový</v>
      </c>
      <c r="O38" s="26"/>
      <c r="P38" s="60"/>
      <c r="Q38" s="47" t="str">
        <f t="shared" si="8"/>
        <v>EU nulový</v>
      </c>
      <c r="R38" s="26"/>
      <c r="S38" s="60"/>
      <c r="T38" s="47" t="str">
        <f t="shared" si="9"/>
        <v>EU nulový</v>
      </c>
      <c r="U38" s="26"/>
      <c r="V38" s="60"/>
      <c r="W38" s="47" t="str">
        <f t="shared" si="10"/>
        <v>EU nulový</v>
      </c>
      <c r="X38" s="26"/>
      <c r="Y38" s="60"/>
      <c r="Z38" s="44" t="str">
        <f t="shared" si="11"/>
        <v>EU nulový</v>
      </c>
    </row>
    <row r="39" spans="1:26" s="1" customFormat="1" x14ac:dyDescent="0.25">
      <c r="A39" s="105"/>
      <c r="B39" s="106"/>
      <c r="C39" s="88"/>
      <c r="D39" s="60"/>
      <c r="E39" s="57" t="str">
        <f t="shared" si="4"/>
        <v>EU nulový</v>
      </c>
      <c r="F39" s="26"/>
      <c r="G39" s="60"/>
      <c r="H39" s="47" t="str">
        <f t="shared" si="5"/>
        <v>EU nulový</v>
      </c>
      <c r="I39" s="26"/>
      <c r="J39" s="60"/>
      <c r="K39" s="47" t="str">
        <f t="shared" si="6"/>
        <v>EU nulový</v>
      </c>
      <c r="L39" s="26"/>
      <c r="M39" s="60"/>
      <c r="N39" s="47" t="str">
        <f t="shared" si="7"/>
        <v>EU nulový</v>
      </c>
      <c r="O39" s="26"/>
      <c r="P39" s="60"/>
      <c r="Q39" s="47" t="str">
        <f t="shared" si="8"/>
        <v>EU nulový</v>
      </c>
      <c r="R39" s="26"/>
      <c r="S39" s="60"/>
      <c r="T39" s="47" t="str">
        <f t="shared" si="9"/>
        <v>EU nulový</v>
      </c>
      <c r="U39" s="26"/>
      <c r="V39" s="60"/>
      <c r="W39" s="47" t="str">
        <f t="shared" si="10"/>
        <v>EU nulový</v>
      </c>
      <c r="X39" s="26"/>
      <c r="Y39" s="60"/>
      <c r="Z39" s="44" t="str">
        <f t="shared" si="11"/>
        <v>EU nulový</v>
      </c>
    </row>
    <row r="40" spans="1:26" s="1" customFormat="1" x14ac:dyDescent="0.25">
      <c r="A40" s="105"/>
      <c r="B40" s="106"/>
      <c r="C40" s="88"/>
      <c r="D40" s="60"/>
      <c r="E40" s="57" t="str">
        <f t="shared" si="4"/>
        <v>EU nulový</v>
      </c>
      <c r="F40" s="26"/>
      <c r="G40" s="60"/>
      <c r="H40" s="47" t="str">
        <f t="shared" si="5"/>
        <v>EU nulový</v>
      </c>
      <c r="I40" s="26"/>
      <c r="J40" s="60"/>
      <c r="K40" s="47" t="str">
        <f t="shared" si="6"/>
        <v>EU nulový</v>
      </c>
      <c r="L40" s="26"/>
      <c r="M40" s="60"/>
      <c r="N40" s="47" t="str">
        <f t="shared" si="7"/>
        <v>EU nulový</v>
      </c>
      <c r="O40" s="26"/>
      <c r="P40" s="60"/>
      <c r="Q40" s="47" t="str">
        <f t="shared" si="8"/>
        <v>EU nulový</v>
      </c>
      <c r="R40" s="26"/>
      <c r="S40" s="60"/>
      <c r="T40" s="47" t="str">
        <f t="shared" si="9"/>
        <v>EU nulový</v>
      </c>
      <c r="U40" s="26"/>
      <c r="V40" s="60"/>
      <c r="W40" s="47" t="str">
        <f t="shared" si="10"/>
        <v>EU nulový</v>
      </c>
      <c r="X40" s="26"/>
      <c r="Y40" s="60"/>
      <c r="Z40" s="44" t="str">
        <f t="shared" si="11"/>
        <v>EU nulový</v>
      </c>
    </row>
    <row r="41" spans="1:26" s="1" customFormat="1" x14ac:dyDescent="0.25">
      <c r="A41" s="105"/>
      <c r="B41" s="106"/>
      <c r="C41" s="88"/>
      <c r="D41" s="60"/>
      <c r="E41" s="57" t="str">
        <f t="shared" si="4"/>
        <v>EU nulový</v>
      </c>
      <c r="F41" s="26"/>
      <c r="G41" s="60"/>
      <c r="H41" s="47" t="str">
        <f t="shared" si="5"/>
        <v>EU nulový</v>
      </c>
      <c r="I41" s="26"/>
      <c r="J41" s="60"/>
      <c r="K41" s="47" t="str">
        <f t="shared" si="6"/>
        <v>EU nulový</v>
      </c>
      <c r="L41" s="26"/>
      <c r="M41" s="60"/>
      <c r="N41" s="47" t="str">
        <f t="shared" si="7"/>
        <v>EU nulový</v>
      </c>
      <c r="O41" s="26"/>
      <c r="P41" s="60"/>
      <c r="Q41" s="47" t="str">
        <f t="shared" si="8"/>
        <v>EU nulový</v>
      </c>
      <c r="R41" s="26"/>
      <c r="S41" s="60"/>
      <c r="T41" s="47" t="str">
        <f t="shared" si="9"/>
        <v>EU nulový</v>
      </c>
      <c r="U41" s="26"/>
      <c r="V41" s="60"/>
      <c r="W41" s="47" t="str">
        <f t="shared" si="10"/>
        <v>EU nulový</v>
      </c>
      <c r="X41" s="26"/>
      <c r="Y41" s="60"/>
      <c r="Z41" s="44" t="str">
        <f t="shared" si="11"/>
        <v>EU nulový</v>
      </c>
    </row>
    <row r="42" spans="1:26" ht="15.75" thickBot="1" x14ac:dyDescent="0.3">
      <c r="A42" s="107"/>
      <c r="B42" s="108"/>
      <c r="C42" s="89"/>
      <c r="D42" s="61"/>
      <c r="E42" s="58" t="str">
        <f t="shared" si="4"/>
        <v>EU nulový</v>
      </c>
      <c r="F42" s="27"/>
      <c r="G42" s="61"/>
      <c r="H42" s="48" t="str">
        <f t="shared" si="5"/>
        <v>EU nulový</v>
      </c>
      <c r="I42" s="27"/>
      <c r="J42" s="61"/>
      <c r="K42" s="48" t="str">
        <f t="shared" si="6"/>
        <v>EU nulový</v>
      </c>
      <c r="L42" s="27"/>
      <c r="M42" s="61"/>
      <c r="N42" s="48" t="str">
        <f t="shared" ref="N42:N43" si="12">IF(M42=0,"EU nulový",IF((M42/L42)&gt;0.951,"CHYBA","o.k."))</f>
        <v>EU nulový</v>
      </c>
      <c r="O42" s="27"/>
      <c r="P42" s="61"/>
      <c r="Q42" s="48" t="str">
        <f t="shared" si="8"/>
        <v>EU nulový</v>
      </c>
      <c r="R42" s="27"/>
      <c r="S42" s="61"/>
      <c r="T42" s="48" t="str">
        <f t="shared" si="9"/>
        <v>EU nulový</v>
      </c>
      <c r="U42" s="27"/>
      <c r="V42" s="61"/>
      <c r="W42" s="48" t="str">
        <f t="shared" ref="W42" si="13">IF(V42=0,"EU nulový",IF((V42/U42)&gt;0.951,"CHYBA","o.k."))</f>
        <v>EU nulový</v>
      </c>
      <c r="X42" s="27"/>
      <c r="Y42" s="61"/>
      <c r="Z42" s="45" t="str">
        <f t="shared" ref="Z42" si="14">IF(Y42=0,"EU nulový",IF((Y42/X42)&gt;0.951,"CHYBA","o.k."))</f>
        <v>EU nulový</v>
      </c>
    </row>
    <row r="43" spans="1:26" ht="15.75" thickBot="1" x14ac:dyDescent="0.3">
      <c r="C43" s="137">
        <v>0</v>
      </c>
      <c r="D43" s="138">
        <v>0</v>
      </c>
      <c r="E43" s="42" t="str">
        <f t="shared" ref="E43" si="15">IF(D43=0,"EU nulový",IF((D43/C43)&gt;0.951,"CHYBA","o.k."))</f>
        <v>EU nulový</v>
      </c>
      <c r="F43" s="139">
        <f>SUM(F32:F42)</f>
        <v>0</v>
      </c>
      <c r="G43" s="140">
        <f>SUM(G32:G42)</f>
        <v>0</v>
      </c>
      <c r="H43" s="52" t="str">
        <f t="shared" ref="H43" si="16">IF(G43=0,"EU nulový",IF((G43/F43)&gt;0.951,"CHYBA","o.k."))</f>
        <v>EU nulový</v>
      </c>
      <c r="I43" s="141">
        <f>SUM(I32:I42)</f>
        <v>0</v>
      </c>
      <c r="J43" s="142">
        <f>SUM(J32:J42)</f>
        <v>0</v>
      </c>
      <c r="K43" s="42" t="str">
        <f t="shared" ref="K43" si="17">IF(J43=0,"EU nulový",IF((J43/I43)&gt;0.951,"CHYBA","o.k."))</f>
        <v>EU nulový</v>
      </c>
      <c r="L43" s="143">
        <f>SUM(L32:L42)</f>
        <v>0</v>
      </c>
      <c r="M43" s="142">
        <f>SUM(M32:M42)</f>
        <v>0</v>
      </c>
      <c r="N43" s="52" t="str">
        <f t="shared" si="12"/>
        <v>EU nulový</v>
      </c>
      <c r="O43" s="141">
        <f>SUM(O32:O42)</f>
        <v>0</v>
      </c>
      <c r="P43" s="142">
        <f>SUM(P32:P42)</f>
        <v>0</v>
      </c>
      <c r="Q43" s="42" t="str">
        <f t="shared" ref="Q43" si="18">IF(P43=0,"EU nulový",IF((P43/O43)&gt;0.951,"CHYBA","o.k."))</f>
        <v>EU nulový</v>
      </c>
      <c r="R43" s="143">
        <f>SUM(R32:R42)</f>
        <v>0</v>
      </c>
      <c r="S43" s="142">
        <f>SUM(S32:S42)</f>
        <v>0</v>
      </c>
      <c r="T43" s="52" t="str">
        <f t="shared" ref="T43" si="19">IF(S43=0,"EU nulový",IF((S43/R43)&gt;0.951,"CHYBA","o.k."))</f>
        <v>EU nulový</v>
      </c>
      <c r="U43" s="144">
        <f>SUM(U32:U42)</f>
        <v>0</v>
      </c>
      <c r="V43" s="140">
        <f>SUM(V32:V42)</f>
        <v>0</v>
      </c>
      <c r="W43" s="42" t="str">
        <f>IF(V43=0,"EU nulový",IF((V43/U43)&gt;0.951,"CHYBA","o.k."))</f>
        <v>EU nulový</v>
      </c>
      <c r="X43" s="143">
        <f>SUM(X32:X42)</f>
        <v>0</v>
      </c>
      <c r="Y43" s="143">
        <f>SUM(Y32:Y42)</f>
        <v>0</v>
      </c>
      <c r="Z43" s="42" t="str">
        <f>IF(Y43=0,"EU nulový",IF((Y43/X43)&gt;0.951,"CHYBA","o.k."))</f>
        <v>EU nulový</v>
      </c>
    </row>
    <row r="44" spans="1:26" x14ac:dyDescent="0.25">
      <c r="C44" s="135" t="s">
        <v>68</v>
      </c>
      <c r="D44" s="135"/>
      <c r="E44" s="135"/>
    </row>
    <row r="45" spans="1:26" ht="15.75" thickBot="1" x14ac:dyDescent="0.3">
      <c r="A45" s="23" t="s">
        <v>58</v>
      </c>
      <c r="B45" s="24"/>
    </row>
    <row r="46" spans="1:26" x14ac:dyDescent="0.25">
      <c r="A46" s="228" t="s">
        <v>55</v>
      </c>
      <c r="B46" s="229"/>
      <c r="C46" s="230" t="s">
        <v>24</v>
      </c>
      <c r="D46" s="204"/>
      <c r="E46" s="205"/>
    </row>
    <row r="47" spans="1:26" ht="51.75" thickBot="1" x14ac:dyDescent="0.3">
      <c r="A47" s="120" t="s">
        <v>61</v>
      </c>
      <c r="B47" s="121" t="s">
        <v>54</v>
      </c>
      <c r="C47" s="86" t="s">
        <v>12</v>
      </c>
      <c r="D47" s="40" t="s">
        <v>13</v>
      </c>
      <c r="E47" s="41" t="s">
        <v>14</v>
      </c>
    </row>
    <row r="48" spans="1:26" x14ac:dyDescent="0.25">
      <c r="A48" s="109"/>
      <c r="B48" s="110"/>
      <c r="C48" s="25">
        <f>C32+F32+I32+L32+O32+R32+U32+X32</f>
        <v>0</v>
      </c>
      <c r="D48" s="59">
        <f t="shared" ref="C48:D51" si="20">D32+G32+J32+M32+P32+S32+V32+Y32</f>
        <v>0</v>
      </c>
      <c r="E48" s="93" t="str">
        <f>IF(D48=0,"EU nulový",IF((D48/C48)&gt;0.951,"CHYBA","o.k."))</f>
        <v>EU nulový</v>
      </c>
    </row>
    <row r="49" spans="1:5" x14ac:dyDescent="0.25">
      <c r="A49" s="111"/>
      <c r="B49" s="112"/>
      <c r="C49" s="26">
        <f t="shared" si="20"/>
        <v>0</v>
      </c>
      <c r="D49" s="60">
        <f t="shared" si="20"/>
        <v>0</v>
      </c>
      <c r="E49" s="94" t="str">
        <f t="shared" ref="E49:E58" si="21">IF(D49=0,"EU nulový",IF((D49/C49)&gt;0.951,"CHYBA","o.k."))</f>
        <v>EU nulový</v>
      </c>
    </row>
    <row r="50" spans="1:5" x14ac:dyDescent="0.25">
      <c r="A50" s="111"/>
      <c r="B50" s="112"/>
      <c r="C50" s="26">
        <f t="shared" si="20"/>
        <v>0</v>
      </c>
      <c r="D50" s="60">
        <f t="shared" si="20"/>
        <v>0</v>
      </c>
      <c r="E50" s="94" t="str">
        <f t="shared" si="21"/>
        <v>EU nulový</v>
      </c>
    </row>
    <row r="51" spans="1:5" x14ac:dyDescent="0.25">
      <c r="A51" s="111"/>
      <c r="B51" s="112"/>
      <c r="C51" s="26">
        <f t="shared" si="20"/>
        <v>0</v>
      </c>
      <c r="D51" s="60">
        <f t="shared" si="20"/>
        <v>0</v>
      </c>
      <c r="E51" s="94" t="str">
        <f t="shared" si="21"/>
        <v>EU nulový</v>
      </c>
    </row>
    <row r="52" spans="1:5" x14ac:dyDescent="0.25">
      <c r="A52" s="111"/>
      <c r="B52" s="112"/>
      <c r="C52" s="26">
        <f t="shared" ref="C52:C58" si="22">C36+F36+I36+L36+O36+R36+U36+X36</f>
        <v>0</v>
      </c>
      <c r="D52" s="60">
        <f t="shared" ref="D52:D57" si="23">D36+G36+J36+M36+P36+S36+V36+Y36</f>
        <v>0</v>
      </c>
      <c r="E52" s="94" t="str">
        <f t="shared" si="21"/>
        <v>EU nulový</v>
      </c>
    </row>
    <row r="53" spans="1:5" ht="15.75" customHeight="1" x14ac:dyDescent="0.25">
      <c r="A53" s="111"/>
      <c r="B53" s="112"/>
      <c r="C53" s="26">
        <f t="shared" si="22"/>
        <v>0</v>
      </c>
      <c r="D53" s="60">
        <f t="shared" si="23"/>
        <v>0</v>
      </c>
      <c r="E53" s="94" t="str">
        <f t="shared" si="21"/>
        <v>EU nulový</v>
      </c>
    </row>
    <row r="54" spans="1:5" x14ac:dyDescent="0.25">
      <c r="A54" s="111"/>
      <c r="B54" s="112"/>
      <c r="C54" s="26">
        <f t="shared" si="22"/>
        <v>0</v>
      </c>
      <c r="D54" s="60">
        <f t="shared" si="23"/>
        <v>0</v>
      </c>
      <c r="E54" s="94" t="str">
        <f t="shared" si="21"/>
        <v>EU nulový</v>
      </c>
    </row>
    <row r="55" spans="1:5" x14ac:dyDescent="0.25">
      <c r="A55" s="111"/>
      <c r="B55" s="112"/>
      <c r="C55" s="26">
        <f t="shared" si="22"/>
        <v>0</v>
      </c>
      <c r="D55" s="60">
        <f t="shared" si="23"/>
        <v>0</v>
      </c>
      <c r="E55" s="94" t="str">
        <f t="shared" si="21"/>
        <v>EU nulový</v>
      </c>
    </row>
    <row r="56" spans="1:5" x14ac:dyDescent="0.25">
      <c r="A56" s="111"/>
      <c r="B56" s="112"/>
      <c r="C56" s="26">
        <f t="shared" si="22"/>
        <v>0</v>
      </c>
      <c r="D56" s="60">
        <f t="shared" si="23"/>
        <v>0</v>
      </c>
      <c r="E56" s="94" t="str">
        <f t="shared" si="21"/>
        <v>EU nulový</v>
      </c>
    </row>
    <row r="57" spans="1:5" x14ac:dyDescent="0.25">
      <c r="A57" s="111"/>
      <c r="B57" s="112"/>
      <c r="C57" s="26">
        <f t="shared" si="22"/>
        <v>0</v>
      </c>
      <c r="D57" s="60">
        <f t="shared" si="23"/>
        <v>0</v>
      </c>
      <c r="E57" s="94" t="str">
        <f t="shared" si="21"/>
        <v>EU nulový</v>
      </c>
    </row>
    <row r="58" spans="1:5" ht="15.75" thickBot="1" x14ac:dyDescent="0.3">
      <c r="A58" s="113"/>
      <c r="B58" s="114"/>
      <c r="C58" s="130">
        <f t="shared" si="22"/>
        <v>0</v>
      </c>
      <c r="D58" s="131">
        <f>D42+G42+J42+M42+P42+S42+V42+Y42</f>
        <v>0</v>
      </c>
      <c r="E58" s="95" t="str">
        <f t="shared" si="21"/>
        <v>EU nulový</v>
      </c>
    </row>
    <row r="59" spans="1:5" ht="15.75" thickBot="1" x14ac:dyDescent="0.3">
      <c r="C59" s="132">
        <f>SUM(C48:C58)</f>
        <v>0</v>
      </c>
      <c r="D59" s="133">
        <f>SUM(D48:D58)</f>
        <v>0</v>
      </c>
      <c r="E59" s="129" t="str">
        <f>IF(AND(D21=C59,E21=D59),"PRAVDA","CHYBA")</f>
        <v>PRAVDA</v>
      </c>
    </row>
    <row r="60" spans="1:5" x14ac:dyDescent="0.25">
      <c r="C60" s="135" t="s">
        <v>68</v>
      </c>
      <c r="D60" s="135"/>
      <c r="E60" s="135"/>
    </row>
  </sheetData>
  <mergeCells count="27">
    <mergeCell ref="A30:B30"/>
    <mergeCell ref="A46:B46"/>
    <mergeCell ref="C46:E46"/>
    <mergeCell ref="C11:C12"/>
    <mergeCell ref="D11:D12"/>
    <mergeCell ref="E11:G11"/>
    <mergeCell ref="C30:E30"/>
    <mergeCell ref="F30:H30"/>
    <mergeCell ref="M11:P11"/>
    <mergeCell ref="F3:H3"/>
    <mergeCell ref="F4:H4"/>
    <mergeCell ref="F5:H5"/>
    <mergeCell ref="F6:H6"/>
    <mergeCell ref="K11:K12"/>
    <mergeCell ref="H11:H12"/>
    <mergeCell ref="I11:I12"/>
    <mergeCell ref="B3:E3"/>
    <mergeCell ref="B4:E4"/>
    <mergeCell ref="B5:E5"/>
    <mergeCell ref="B6:E6"/>
    <mergeCell ref="J11:J12"/>
    <mergeCell ref="X30:Z30"/>
    <mergeCell ref="L30:N30"/>
    <mergeCell ref="O30:Q30"/>
    <mergeCell ref="I30:K30"/>
    <mergeCell ref="R30:T30"/>
    <mergeCell ref="U30:W30"/>
  </mergeCells>
  <conditionalFormatting sqref="K13:K20">
    <cfRule type="cellIs" dxfId="5" priority="9" operator="equal">
      <formula>TRUE</formula>
    </cfRule>
  </conditionalFormatting>
  <conditionalFormatting sqref="P13:P20">
    <cfRule type="containsText" dxfId="4" priority="6" operator="containsText" text="pravda">
      <formula>NOT(ISERROR(SEARCH("pravda",P13)))</formula>
    </cfRule>
    <cfRule type="cellIs" dxfId="3" priority="7" operator="equal">
      <formula>"""pravda"""</formula>
    </cfRule>
    <cfRule type="cellIs" dxfId="2" priority="8" operator="equal">
      <formula>TRUE</formula>
    </cfRule>
  </conditionalFormatting>
  <conditionalFormatting sqref="G26">
    <cfRule type="cellIs" dxfId="1" priority="2" operator="equal">
      <formula>"PRAVDA"</formula>
    </cfRule>
  </conditionalFormatting>
  <conditionalFormatting sqref="E59">
    <cfRule type="cellIs" dxfId="0" priority="1" operator="equal">
      <formula>"PRAVDA"</formula>
    </cfRule>
  </conditionalFormatting>
  <pageMargins left="0.70866141732283472" right="0.70866141732283472" top="0.78740157480314965" bottom="0.78740157480314965" header="0.31496062992125984" footer="0.31496062992125984"/>
  <pageSetup paperSize="9" scale="46" fitToHeight="2" orientation="landscape" r:id="rId1"/>
  <ignoredErrors>
    <ignoredError sqref="W43 T43 Q43 H43 N43 K4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Tab. f) dle MPIN</vt:lpstr>
      <vt:lpstr>Kontrolní tab. fin. plánů SCLLD</vt:lpstr>
      <vt:lpstr>'Kontrolní tab. fin. plánů SCLLD'!Oblast_tisku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Bílý Pavel</cp:lastModifiedBy>
  <cp:lastPrinted>2016-11-08T14:42:33Z</cp:lastPrinted>
  <dcterms:created xsi:type="dcterms:W3CDTF">2016-01-20T12:45:50Z</dcterms:created>
  <dcterms:modified xsi:type="dcterms:W3CDTF">2019-02-13T16:26:19Z</dcterms:modified>
</cp:coreProperties>
</file>