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praha.mmr.cz\dfs\j\SF\IROP2\8 - Integrované nástroje\03 CLLD\07 Tabulky\čerpání MAS\Na web\"/>
    </mc:Choice>
  </mc:AlternateContent>
  <xr:revisionPtr revIDLastSave="0" documentId="13_ncr:1_{968EED15-5ED2-48A3-825C-75B91422EFFA}" xr6:coauthVersionLast="47" xr6:coauthVersionMax="47" xr10:uidLastSave="{00000000-0000-0000-0000-000000000000}"/>
  <bookViews>
    <workbookView xWindow="28680" yWindow="-120" windowWidth="29040" windowHeight="1764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List1!$B$5:$U$185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87" i="14" l="1"/>
  <c r="T187" i="14"/>
  <c r="U187" i="14" l="1"/>
  <c r="G187" i="14"/>
  <c r="C187" i="14" l="1"/>
  <c r="Q187" i="14" l="1"/>
  <c r="P187" i="14"/>
  <c r="O187" i="14"/>
  <c r="N187" i="14"/>
  <c r="M187" i="14"/>
  <c r="L187" i="14"/>
  <c r="K187" i="14"/>
  <c r="J187" i="14"/>
  <c r="I187" i="14"/>
  <c r="H187" i="14"/>
  <c r="S187" i="14" l="1"/>
  <c r="Q12" i="12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<sst xmlns="http://schemas.openxmlformats.org/spreadsheetml/2006/main" count="768" uniqueCount="595">
  <si>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</si>
  <si>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</si>
  <si>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</si>
  <si>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</si>
  <si>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</si>
  <si>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</si>
  <si>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</si>
  <si>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</si>
  <si>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</si>
  <si>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</si>
  <si>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</si>
  <si>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</si>
  <si>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</si>
  <si>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</si>
  <si>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</si>
  <si>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</si>
  <si>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</si>
  <si>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</si>
  <si>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</si>
  <si>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</si>
  <si>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</si>
  <si>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</si>
  <si>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</si>
  <si>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</si>
  <si>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</si>
  <si>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</si>
  <si>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</si>
  <si>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</si>
  <si>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</si>
  <si>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</si>
  <si>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</si>
  <si>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</si>
  <si>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</si>
  <si>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</si>
  <si>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</si>
  <si>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</si>
  <si>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</si>
  <si>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</si>
  <si>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</si>
  <si>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</si>
  <si>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</si>
  <si>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</si>
  <si>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</si>
  <si>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</si>
  <si>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</si>
  <si>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</si>
  <si>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</si>
  <si>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</si>
  <si>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</si>
  <si>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</si>
  <si>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</si>
  <si>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</si>
  <si>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</si>
  <si>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</si>
  <si>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</si>
  <si>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</si>
  <si>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</si>
  <si>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</si>
  <si>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</si>
  <si>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</si>
  <si>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</si>
  <si>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</si>
  <si>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</si>
  <si>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</si>
  <si>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</si>
  <si>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</si>
  <si>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</si>
  <si>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</si>
  <si>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</si>
  <si>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</si>
  <si>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</si>
  <si>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</si>
  <si>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</si>
  <si>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</si>
  <si>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</si>
  <si>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</si>
  <si>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</si>
  <si>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</si>
  <si>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</si>
  <si>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</si>
  <si>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</si>
  <si>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</si>
  <si>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</si>
  <si>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</si>
  <si>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</si>
  <si>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</si>
  <si>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</si>
  <si>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</si>
  <si>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</si>
  <si>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</si>
  <si>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</si>
  <si>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</si>
  <si>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</si>
  <si>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</si>
  <si>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</si>
  <si>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</si>
  <si>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</si>
  <si>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</si>
  <si>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</si>
  <si>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</si>
  <si>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</si>
  <si>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</si>
  <si>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</si>
  <si>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</si>
  <si>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</si>
  <si>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</si>
  <si>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</si>
  <si>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</si>
  <si>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</si>
  <si>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</si>
  <si>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</si>
  <si>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</si>
  <si>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</si>
  <si>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</si>
  <si>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</si>
  <si>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</si>
  <si>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</si>
  <si>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</si>
  <si>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</si>
  <si>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</si>
  <si>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</si>
  <si>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</si>
  <si>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</si>
  <si>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</si>
  <si>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</si>
  <si>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</si>
  <si>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</si>
  <si>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</si>
  <si>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</si>
  <si>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</si>
  <si>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</si>
  <si>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</si>
  <si>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</si>
  <si>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</si>
  <si>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</si>
  <si>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</si>
  <si>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</si>
  <si>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</si>
  <si>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</si>
  <si>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</si>
  <si>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</si>
  <si>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</si>
  <si>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</si>
  <si>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</si>
  <si>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</si>
  <si>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</si>
  <si>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</si>
  <si>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</si>
  <si>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</si>
  <si>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</si>
  <si>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</si>
  <si>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</si>
  <si>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</si>
  <si>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</si>
  <si>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</si>
  <si>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</si>
  <si>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</si>
  <si>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</si>
  <si>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</si>
  <si>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</si>
  <si>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</si>
  <si>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</si>
  <si>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</si>
  <si>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</si>
  <si>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</si>
  <si>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</si>
  <si>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</si>
  <si>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</si>
  <si>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</si>
  <si>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</si>
  <si>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</si>
  <si>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</si>
  <si>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</si>
  <si>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</si>
  <si>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</si>
  <si>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</si>
  <si>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</si>
  <si>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</si>
  <si>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</si>
  <si>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</si>
  <si>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</si>
  <si>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</si>
  <si>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</si>
  <si>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</si>
  <si>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</si>
  <si>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</si>
  <si>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</si>
  <si>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</si>
  <si>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</si>
  <si>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</si>
  <si>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</si>
  <si>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</si>
  <si>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</si>
  <si>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</si>
  <si>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</si>
  <si>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</si>
  <si>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</si>
  <si>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</si>
  <si>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</si>
  <si>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</si>
  <si>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</si>
  <si>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</si>
  <si>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</si>
  <si>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</si>
  <si>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</si>
  <si>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</si>
  <si>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</si>
  <si>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</si>
  <si>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</si>
  <si>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</si>
  <si>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</si>
  <si>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</si>
  <si>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</si>
  <si>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</si>
  <si>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</si>
  <si>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</si>
  <si>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</si>
  <si>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</si>
  <si>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</si>
  <si>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</si>
  <si>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</si>
  <si>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</si>
  <si>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</si>
  <si>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</si>
  <si>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</si>
  <si>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</si>
  <si>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</si>
  <si>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</si>
  <si>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</si>
  <si>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</si>
  <si>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</si>
  <si>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</si>
  <si>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</si>
  <si>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</si>
  <si>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</si>
  <si>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</si>
  <si>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</si>
  <si>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</si>
  <si>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</si>
  <si>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</si>
  <si>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</si>
  <si>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</si>
  <si>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</si>
  <si>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</si>
  <si>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</si>
  <si>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</si>
  <si>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</si>
  <si>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</si>
  <si>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</si>
  <si>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</si>
  <si>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</si>
  <si>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</si>
  <si>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</si>
  <si>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</si>
  <si>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</si>
  <si>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</si>
  <si>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</si>
  <si>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</si>
  <si>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</si>
  <si>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</si>
  <si>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</si>
  <si>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</si>
  <si>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</si>
  <si>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</si>
  <si>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</si>
  <si>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</si>
  <si>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</si>
  <si>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</si>
  <si>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</si>
  <si>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</si>
  <si>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</si>
  <si>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</si>
  <si>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</si>
  <si>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</si>
  <si>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</si>
  <si>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</si>
  <si>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</si>
  <si>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</si>
  <si>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</si>
  <si>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</si>
  <si>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</si>
  <si>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</si>
  <si>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</si>
  <si>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</si>
  <si>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</si>
  <si>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</si>
  <si>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</si>
  <si>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</si>
  <si>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</si>
  <si>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</si>
  <si>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</si>
  <si>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</si>
  <si>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</si>
  <si>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</si>
  <si>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</si>
  <si>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</si>
  <si>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</si>
  <si>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</si>
  <si>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</si>
  <si>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</si>
  <si>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</si>
  <si>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</si>
  <si>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</si>
  <si>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</si>
  <si>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</si>
  <si>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</si>
  <si>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</si>
  <si>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</si>
  <si>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</si>
  <si>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</si>
  <si>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</si>
  <si>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</si>
  <si>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</si>
  <si>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</si>
  <si>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</si>
  <si>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</si>
  <si>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</si>
  <si>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</si>
  <si>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</si>
  <si>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</si>
  <si>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</si>
  <si>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</si>
  <si>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</si>
  <si>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</si>
  <si>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</si>
  <si>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</si>
  <si>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</si>
  <si>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</si>
  <si>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</si>
  <si>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</si>
  <si>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</si>
  <si>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</si>
  <si>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</si>
  <si>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</si>
  <si>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</si>
  <si>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</si>
  <si>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</si>
  <si>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</si>
  <si>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</si>
  <si>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</si>
  <si>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</si>
  <si>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</si>
  <si>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</si>
  <si>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</si>
  <si>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</si>
  <si>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</si>
  <si>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</si>
  <si>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</si>
  <si>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</si>
  <si>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</si>
  <si>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</si>
  <si>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</si>
  <si>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</si>
  <si>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</si>
  <si>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</si>
  <si>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</si>
  <si>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</si>
  <si>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</si>
  <si>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</si>
  <si>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</si>
  <si>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</si>
  <si>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</si>
  <si>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</si>
  <si>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</si>
  <si>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</si>
  <si>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</si>
  <si>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</si>
  <si>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</si>
  <si>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</si>
  <si>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</si>
  <si>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</si>
  <si>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</si>
  <si>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</si>
  <si>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</si>
  <si>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</si>
  <si>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</si>
  <si>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</si>
  <si>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</si>
  <si>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Počet projektů v realizaci</t>
  </si>
  <si>
    <t>CELKEM</t>
  </si>
  <si>
    <t>Počet MAS bez předloženého projektu do výzvy ŘO (celkem)</t>
  </si>
  <si>
    <t>Přehled čerpání MAS v programovém období 2021 - 2027</t>
  </si>
  <si>
    <t>Datum schválení PR IROP</t>
  </si>
  <si>
    <t>Počet projektů v negat. stavech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</si>
  <si>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</si>
  <si>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</si>
  <si>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</si>
  <si>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</si>
  <si>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</si>
  <si>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</si>
  <si>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</si>
  <si>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</si>
  <si>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</si>
  <si>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</si>
  <si>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</si>
  <si>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</si>
  <si>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</si>
  <si>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</si>
  <si>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</si>
  <si>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</si>
  <si>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</si>
  <si>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</si>
  <si>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</si>
  <si>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</si>
  <si>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</si>
  <si>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</si>
  <si>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</si>
  <si>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Mikulovsko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</si>
  <si>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</si>
  <si>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</si>
  <si>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</si>
  <si>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</si>
  <si>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</si>
  <si>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</si>
  <si>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</si>
  <si>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</si>
  <si>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</si>
  <si>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</si>
  <si>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</si>
  <si>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</si>
  <si>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</si>
  <si>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</si>
  <si>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</si>
  <si>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</si>
  <si>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</si>
  <si>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</si>
  <si>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</si>
  <si>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</si>
  <si>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</si>
  <si>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</si>
  <si>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</si>
  <si>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</si>
  <si>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</si>
  <si>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</si>
  <si>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</si>
  <si>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</si>
  <si>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</si>
  <si>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</si>
  <si>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</si>
  <si>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</si>
  <si>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</si>
  <si>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</si>
  <si>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</si>
  <si>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</si>
  <si>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</si>
  <si>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</si>
  <si>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</si>
  <si>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</si>
  <si>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</si>
  <si>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</si>
  <si>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</si>
  <si>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</si>
  <si>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</si>
  <si>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</si>
  <si>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</si>
  <si>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</si>
  <si>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</si>
  <si>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</si>
  <si>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</si>
  <si>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</si>
  <si>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</si>
  <si>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</si>
  <si>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</si>
  <si>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</si>
  <si>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</si>
  <si>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</si>
  <si>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</si>
  <si>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</si>
  <si>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</si>
  <si>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</si>
  <si>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</si>
  <si>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</si>
  <si>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</si>
  <si>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</si>
  <si>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</si>
  <si>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</si>
  <si>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</si>
  <si>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</si>
  <si>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</si>
  <si>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</si>
  <si>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</si>
  <si>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</si>
  <si>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</si>
  <si>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</si>
  <si>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</si>
  <si>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</si>
  <si>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</si>
  <si>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</si>
  <si>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</si>
  <si>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</si>
  <si>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</si>
  <si>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</si>
  <si>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</si>
  <si>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</si>
  <si>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</si>
  <si>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</si>
  <si>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</si>
  <si>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</si>
  <si>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</si>
  <si>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</si>
  <si>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</si>
  <si>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</si>
  <si>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</si>
  <si>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</si>
  <si>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</si>
  <si>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</si>
  <si>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</si>
  <si>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</si>
  <si>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</si>
  <si>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</si>
  <si>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</si>
  <si>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</si>
  <si>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</si>
  <si>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</si>
  <si>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</si>
  <si>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</si>
  <si>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</si>
  <si>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</si>
  <si>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</si>
  <si>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</si>
  <si>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</si>
  <si>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</si>
  <si>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</si>
  <si>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</si>
  <si>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</si>
  <si>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</si>
  <si>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</si>
  <si>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</si>
  <si>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</si>
  <si>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</si>
  <si>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</si>
  <si>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</si>
  <si>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</si>
  <si>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</si>
  <si>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</si>
  <si>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</si>
  <si>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</si>
  <si>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</si>
  <si>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</si>
  <si>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</si>
  <si>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</si>
  <si>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</si>
  <si>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</si>
  <si>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</si>
  <si>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</si>
  <si>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</si>
  <si>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</si>
  <si>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</si>
  <si>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</si>
  <si>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</si>
  <si>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</si>
  <si>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</si>
  <si>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</si>
  <si>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</si>
  <si>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</si>
  <si>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</si>
  <si>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</si>
  <si>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</si>
  <si>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</si>
  <si>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</si>
  <si>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</si>
  <si>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</si>
  <si>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</si>
  <si>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</si>
  <si>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</si>
  <si>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</si>
  <si>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</si>
  <si>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</si>
  <si>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</si>
  <si>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</si>
  <si>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</si>
  <si>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</si>
  <si>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</si>
  <si>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</si>
  <si>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</si>
  <si>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</si>
  <si>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</si>
  <si>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</si>
  <si>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</si>
  <si>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</si>
  <si>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Číslo PR IROP strategie CLLD</t>
  </si>
  <si>
    <t>Celková alokace PR IROP v Kč</t>
  </si>
  <si>
    <t>Příspěvek unie zaregistrovaných žádostí (všechny stavy) v Kč</t>
  </si>
  <si>
    <t>Počet žádostí v procesu hodnocení</t>
  </si>
  <si>
    <t>Příspěvek unie hodnocených žádostí v Kč</t>
  </si>
  <si>
    <t xml:space="preserve">Příspěvek unie projektů v realizaci v Kč 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</si>
  <si>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</si>
  <si>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</si>
  <si>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</si>
  <si>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</si>
  <si>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</si>
  <si>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Prostředky ve schválených  žádostech o platbu (v %)</t>
  </si>
  <si>
    <t>Příspěvek unie ve schválených žádostech o platbu v Kč*</t>
  </si>
  <si>
    <t>*Sloupec obsahuje pouze schválené Žádosti o platbu (od stavu P5 - Schválena v 1. stupni), jejichž výše se již zásadně nemění. Do milníku se však budou započítávat i žádosti o platbu podané do 30. 9. 2025 (žádosti o platbu v pozitivním stavu, které byly aspoň jednou ve stavu P4 - Zaregistrovaná, ale ještě nebyly schválené).</t>
  </si>
  <si>
    <t>Data k 5. 5.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</si>
</sst>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2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9"/>
      <color theme="1"/>
      <name val="Aptos SemiBold"/>
      <family val="2"/>
    </font>
    <font>
      <b/>
      <sz val="9"/>
      <color indexed="8"/>
      <name val="Aptos SemiBold"/>
      <family val="2"/>
    </font>
    <font>
      <b/>
      <sz val="9"/>
      <name val="Aptos SemiBold"/>
      <family val="2"/>
    </font>
    <font>
      <b/>
      <sz val="9"/>
      <color rgb="FF000000"/>
      <name val="Aptos SemiBold"/>
      <family val="2"/>
    </font>
    <font>
      <b/>
      <sz val="10"/>
      <color theme="1"/>
      <name val="Aptos SemiBold"/>
      <family val="2"/>
    </font>
    <font>
      <b/>
      <sz val="10"/>
      <color indexed="8"/>
      <name val="Aptos SemiBold"/>
      <family val="2"/>
    </font>
    <font>
      <b/>
      <sz val="10"/>
      <name val="Aptos SemiBold"/>
      <family val="2"/>
    </font>
    <font>
      <b/>
      <sz val="10"/>
      <color rgb="FF000000"/>
      <name val="Aptos SemiBold"/>
      <family val="2"/>
    </font>
    <font>
      <sz val="9"/>
      <color rgb="FF000000"/>
      <name val="Arial"/>
    </font>
    <font>
      <sz val="9"/>
      <color rgb="FF000000"/>
      <name val="Calibri"/>
    </font>
  </fonts>
  <fills count="3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8">
    <xf numFmtId="0" fontId="0" fillId="0" borderId="0"/>
    <xf numFmtId="0" fontId="2" fillId="0" borderId="0" applyNumberFormat="0" applyFill="0" applyBorder="0" applyAlignment="0" applyProtection="0"/>
    <xf numFmtId="0" fontId="6" fillId="17" borderId="16">
      <alignment horizontal="left" vertical="center"/>
      <protection locked="0"/>
    </xf>
    <xf numFmtId="4" fontId="6" fillId="17" borderId="16">
      <alignment horizontal="right" vertical="center"/>
      <protection locked="0"/>
    </xf>
    <xf numFmtId="0" fontId="7" fillId="17" borderId="16">
      <alignment horizontal="left" vertical="center"/>
      <protection locked="0"/>
    </xf>
    <xf numFmtId="165" fontId="7" fillId="17" borderId="16">
      <alignment horizontal="right" vertical="center" wrapText="1"/>
      <protection locked="0"/>
    </xf>
    <xf numFmtId="0" fontId="8" fillId="0" borderId="0"/>
    <xf numFmtId="0" fontId="9" fillId="18" borderId="16">
      <alignment horizontal="center" vertical="center" wrapText="1"/>
      <protection locked="0"/>
    </xf>
    <xf numFmtId="0" fontId="10" fillId="17" borderId="16">
      <alignment horizontal="right" vertical="center"/>
      <protection locked="0"/>
    </xf>
    <xf numFmtId="0" fontId="6" fillId="17" borderId="16">
      <alignment horizontal="left" vertical="center"/>
      <protection locked="0"/>
    </xf>
    <xf numFmtId="0" fontId="9" fillId="19" borderId="16">
      <alignment horizontal="center" vertical="center" wrapText="1"/>
      <protection locked="0"/>
    </xf>
    <xf numFmtId="165" fontId="6" fillId="17" borderId="16">
      <alignment horizontal="right" vertical="center" wrapText="1"/>
      <protection locked="0"/>
    </xf>
    <xf numFmtId="0" fontId="9" fillId="20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0" fontId="9" fillId="21" borderId="16">
      <alignment horizontal="center" vertical="center" wrapText="1"/>
      <protection locked="0"/>
    </xf>
    <xf numFmtId="0" fontId="9" fillId="22" borderId="16">
      <alignment horizontal="center" vertical="center" wrapText="1"/>
      <protection locked="0"/>
    </xf>
    <xf numFmtId="0" fontId="9" fillId="23" borderId="16">
      <alignment horizontal="center" vertical="center" wrapText="1"/>
      <protection locked="0"/>
    </xf>
    <xf numFmtId="0" fontId="9" fillId="24" borderId="16">
      <alignment horizontal="center" vertical="center" wrapText="1"/>
      <protection locked="0"/>
    </xf>
    <xf numFmtId="0" fontId="9" fillId="25" borderId="16">
      <alignment horizontal="center" vertical="center" wrapText="1"/>
      <protection locked="0"/>
    </xf>
    <xf numFmtId="0" fontId="9" fillId="26" borderId="16">
      <alignment horizontal="center" vertical="center" wrapText="1"/>
      <protection locked="0"/>
    </xf>
    <xf numFmtId="166" fontId="6" fillId="17" borderId="16">
      <alignment horizontal="right" vertical="center"/>
      <protection locked="0"/>
    </xf>
    <xf numFmtId="0" fontId="9" fillId="27" borderId="16">
      <alignment horizontal="center" vertical="center" wrapText="1"/>
      <protection locked="0"/>
    </xf>
    <xf numFmtId="0" fontId="9" fillId="28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10" fontId="6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0" fontId="15" fillId="29" borderId="16">
      <alignment horizontal="center" vertical="center" wrapText="1"/>
      <protection locked="0"/>
    </xf>
    <xf numFmtId="0" fontId="20" fillId="17" borderId="16">
      <alignment horizontal="right" vertical="center"/>
      <protection locked="0"/>
    </xf>
    <xf numFmtId="4" fontId="21" fillId="17" borderId="16">
      <alignment horizontal="right" vertical="center"/>
      <protection locked="0"/>
    </xf>
    <xf numFmtId="10" fontId="21" fillId="17" borderId="16">
      <alignment horizontal="right" vertical="center"/>
      <protection locked="0"/>
    </xf>
    <xf numFmtId="0" fontId="20" fillId="17" borderId="16">
      <alignment horizontal="right" vertical="center"/>
      <protection locked="0"/>
    </xf>
    <xf numFmtId="4" fontId="21" fillId="17" borderId="16">
      <alignment horizontal="right" vertical="center"/>
      <protection locked="0"/>
    </xf>
    <xf numFmtId="10" fontId="21" fillId="17" borderId="16">
      <alignment horizontal="right" vertical="center"/>
      <protection locked="0"/>
    </xf>
  </cellStyleXfs>
  <cellXfs count="12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4" fillId="14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/>
    </xf>
    <xf numFmtId="14" fontId="3" fillId="0" borderId="9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6" borderId="11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1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3" xfId="0" applyFont="1" applyFill="1" applyBorder="1"/>
    <xf numFmtId="0" fontId="3" fillId="6" borderId="14" xfId="0" applyFont="1" applyFill="1" applyBorder="1"/>
    <xf numFmtId="0" fontId="3" fillId="6" borderId="14" xfId="0" applyFont="1" applyFill="1" applyBorder="1" applyAlignment="1">
      <alignment wrapText="1"/>
    </xf>
    <xf numFmtId="0" fontId="3" fillId="6" borderId="14" xfId="0" applyFont="1" applyFill="1" applyBorder="1" applyAlignment="1">
      <alignment vertical="center"/>
    </xf>
    <xf numFmtId="14" fontId="3" fillId="6" borderId="14" xfId="0" applyNumberFormat="1" applyFont="1" applyFill="1" applyBorder="1" applyAlignment="1">
      <alignment vertical="center"/>
    </xf>
    <xf numFmtId="164" fontId="3" fillId="6" borderId="14" xfId="0" applyNumberFormat="1" applyFont="1" applyFill="1" applyBorder="1" applyAlignment="1">
      <alignment vertical="center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4" xfId="0" applyFont="1" applyBorder="1" applyAlignment="1">
      <alignment vertical="center"/>
    </xf>
    <xf numFmtId="14" fontId="3" fillId="0" borderId="14" xfId="0" applyNumberFormat="1" applyFont="1" applyBorder="1" applyAlignment="1">
      <alignment vertical="center"/>
    </xf>
    <xf numFmtId="164" fontId="3" fillId="0" borderId="14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9" xfId="0" applyFont="1" applyFill="1" applyBorder="1"/>
    <xf numFmtId="0" fontId="3" fillId="6" borderId="9" xfId="0" applyFont="1" applyFill="1" applyBorder="1" applyAlignment="1">
      <alignment wrapText="1"/>
    </xf>
    <xf numFmtId="0" fontId="3" fillId="6" borderId="9" xfId="0" applyFont="1" applyFill="1" applyBorder="1" applyAlignment="1">
      <alignment vertical="center"/>
    </xf>
    <xf numFmtId="14" fontId="3" fillId="6" borderId="9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7" xfId="0" applyFont="1" applyBorder="1"/>
    <xf numFmtId="0" fontId="0" fillId="0" borderId="0" xfId="0" applyProtection="1">
      <protection hidden="1"/>
    </xf>
    <xf numFmtId="0" fontId="1" fillId="0" borderId="5" xfId="0" applyFont="1" applyBorder="1" applyProtection="1">
      <protection hidden="1"/>
    </xf>
    <xf numFmtId="4" fontId="3" fillId="0" borderId="9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4" xfId="0" applyNumberFormat="1" applyFont="1" applyFill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6" borderId="14" xfId="0" applyNumberFormat="1" applyFont="1" applyFill="1" applyBorder="1" applyAlignment="1">
      <alignment vertical="center"/>
    </xf>
    <xf numFmtId="10" fontId="3" fillId="0" borderId="14" xfId="0" applyNumberFormat="1" applyFont="1" applyBorder="1" applyAlignment="1">
      <alignment vertical="center"/>
    </xf>
    <xf numFmtId="10" fontId="3" fillId="6" borderId="9" xfId="0" applyNumberFormat="1" applyFont="1" applyFill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4" xfId="0" applyNumberFormat="1" applyFont="1" applyFill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6" borderId="9" xfId="0" applyNumberFormat="1" applyFont="1" applyFill="1" applyBorder="1" applyAlignment="1">
      <alignment vertical="center"/>
    </xf>
    <xf numFmtId="0" fontId="12" fillId="14" borderId="7" xfId="0" applyFont="1" applyFill="1" applyBorder="1" applyAlignment="1">
      <alignment horizontal="center" vertical="center" wrapText="1"/>
    </xf>
    <xf numFmtId="0" fontId="12" fillId="14" borderId="7" xfId="0" applyFont="1" applyFill="1" applyBorder="1" applyAlignment="1">
      <alignment horizontal="center" vertical="center"/>
    </xf>
    <xf numFmtId="0" fontId="12" fillId="15" borderId="7" xfId="0" applyFont="1" applyFill="1" applyBorder="1" applyAlignment="1">
      <alignment horizontal="center" vertical="center" wrapText="1"/>
    </xf>
    <xf numFmtId="0" fontId="12" fillId="16" borderId="7" xfId="0" applyFont="1" applyFill="1" applyBorder="1" applyAlignment="1">
      <alignment horizontal="center" vertical="center" wrapText="1"/>
    </xf>
    <xf numFmtId="1" fontId="13" fillId="7" borderId="7" xfId="0" applyNumberFormat="1" applyFont="1" applyFill="1" applyBorder="1" applyAlignment="1">
      <alignment horizontal="center" vertical="center" wrapText="1"/>
    </xf>
    <xf numFmtId="4" fontId="13" fillId="7" borderId="7" xfId="0" applyNumberFormat="1" applyFont="1" applyFill="1" applyBorder="1" applyAlignment="1">
      <alignment horizontal="center" vertical="center" wrapText="1"/>
    </xf>
    <xf numFmtId="4" fontId="13" fillId="8" borderId="7" xfId="0" applyNumberFormat="1" applyFont="1" applyFill="1" applyBorder="1" applyAlignment="1">
      <alignment horizontal="center" vertical="center" wrapText="1"/>
    </xf>
    <xf numFmtId="4" fontId="13" fillId="9" borderId="7" xfId="0" applyNumberFormat="1" applyFont="1" applyFill="1" applyBorder="1" applyAlignment="1">
      <alignment horizontal="center" vertical="center" wrapText="1"/>
    </xf>
    <xf numFmtId="4" fontId="13" fillId="10" borderId="7" xfId="0" applyNumberFormat="1" applyFont="1" applyFill="1" applyBorder="1" applyAlignment="1">
      <alignment horizontal="center" vertical="center" wrapText="1"/>
    </xf>
    <xf numFmtId="4" fontId="14" fillId="10" borderId="7" xfId="0" applyNumberFormat="1" applyFont="1" applyFill="1" applyBorder="1" applyAlignment="1">
      <alignment horizontal="center" vertical="center" wrapText="1"/>
    </xf>
    <xf numFmtId="4" fontId="14" fillId="11" borderId="7" xfId="0" applyNumberFormat="1" applyFont="1" applyFill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12" fillId="13" borderId="7" xfId="0" applyFont="1" applyFill="1" applyBorder="1" applyAlignment="1">
      <alignment horizontal="center" vertical="center" wrapText="1"/>
    </xf>
    <xf numFmtId="0" fontId="15" fillId="29" borderId="16" xfId="31" applyProtection="1">
      <alignment horizontal="center" vertical="center" wrapText="1"/>
    </xf>
    <xf numFmtId="10" fontId="3" fillId="0" borderId="10" xfId="0" applyNumberFormat="1" applyFont="1" applyBorder="1" applyAlignment="1">
      <alignment vertical="center"/>
    </xf>
    <xf numFmtId="10" fontId="3" fillId="6" borderId="12" xfId="0" applyNumberFormat="1" applyFont="1" applyFill="1" applyBorder="1" applyAlignment="1">
      <alignment vertical="center"/>
    </xf>
    <xf numFmtId="10" fontId="3" fillId="0" borderId="12" xfId="0" applyNumberFormat="1" applyFont="1" applyBorder="1" applyAlignment="1">
      <alignment vertical="center"/>
    </xf>
    <xf numFmtId="10" fontId="3" fillId="6" borderId="15" xfId="0" applyNumberFormat="1" applyFont="1" applyFill="1" applyBorder="1" applyAlignment="1">
      <alignment vertical="center"/>
    </xf>
    <xf numFmtId="10" fontId="3" fillId="0" borderId="15" xfId="0" applyNumberFormat="1" applyFont="1" applyBorder="1" applyAlignment="1">
      <alignment vertical="center"/>
    </xf>
    <xf numFmtId="10" fontId="3" fillId="6" borderId="10" xfId="0" applyNumberFormat="1" applyFont="1" applyFill="1" applyBorder="1" applyAlignment="1">
      <alignment vertical="center"/>
    </xf>
    <xf numFmtId="4" fontId="3" fillId="0" borderId="18" xfId="0" applyNumberFormat="1" applyFont="1" applyBorder="1" applyAlignment="1">
      <alignment vertical="center"/>
    </xf>
    <xf numFmtId="4" fontId="3" fillId="6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3" fillId="6" borderId="19" xfId="0" applyNumberFormat="1" applyFont="1" applyFill="1" applyBorder="1" applyAlignment="1">
      <alignment vertical="center"/>
    </xf>
    <xf numFmtId="4" fontId="3" fillId="0" borderId="19" xfId="0" applyNumberFormat="1" applyFont="1" applyBorder="1" applyAlignment="1">
      <alignment vertical="center"/>
    </xf>
    <xf numFmtId="4" fontId="3" fillId="6" borderId="18" xfId="0" applyNumberFormat="1" applyFont="1" applyFill="1" applyBorder="1" applyAlignment="1">
      <alignment vertical="center"/>
    </xf>
    <xf numFmtId="0" fontId="16" fillId="15" borderId="4" xfId="0" applyFont="1" applyFill="1" applyBorder="1" applyAlignment="1" applyProtection="1">
      <alignment horizontal="center" vertical="center" wrapText="1"/>
      <protection hidden="1"/>
    </xf>
    <xf numFmtId="164" fontId="16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3" borderId="4" xfId="0" applyNumberFormat="1" applyFont="1" applyFill="1" applyBorder="1" applyAlignment="1" applyProtection="1">
      <alignment horizontal="center" vertical="center" wrapText="1"/>
      <protection hidden="1"/>
    </xf>
    <xf numFmtId="164" fontId="19" fillId="29" borderId="4" xfId="31" applyNumberFormat="1" applyFont="1" applyBorder="1" applyProtection="1">
      <alignment horizontal="center" vertical="center" wrapText="1"/>
    </xf>
    <xf numFmtId="10" fontId="19" fillId="29" borderId="4" xfId="31" applyNumberFormat="1" applyFont="1" applyBorder="1" applyProtection="1">
      <alignment horizontal="center" vertical="center" wrapText="1"/>
    </xf>
    <xf numFmtId="0" fontId="16" fillId="14" borderId="4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0" xfId="0" applyAlignment="1" applyProtection="1">
      <alignment horizontal="left" wrapText="1"/>
      <protection hidden="1"/>
    </xf>
  </cellXfs>
  <cellStyles count="38">
    <cellStyle name="-103423998283508279" xfId="32" xr:uid="{897E55A9-9799-41F6-BF35-65C7A310E58D}"/>
    <cellStyle name="178043174561741403" xfId="30" xr:uid="{6A771865-57CA-4484-8822-3BA39A3FBD1A}"/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-4155170443721095789" xfId="27" xr:uid="{016CA2FB-0E5F-4D2B-89B1-1B57D6FBC8A8}"/>
    <cellStyle name="-4379713067217610277" xfId="34" xr:uid="{6B64F963-622B-4B81-B3F6-D8F1B4E580A4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2237839951333992" xfId="28" xr:uid="{0328B3BF-63D3-448D-A115-66BF0A817E9A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-5863522899258092637" xfId="35" xr:uid="{A415E968-8010-467C-9A97-8F20D678C720}"/>
    <cellStyle name="5947564604640243537" xfId="26" xr:uid="{553FD6FE-7B88-4131-830C-0681F4482700}"/>
    <cellStyle name="6173626147236625139" xfId="29" xr:uid="{87573711-2956-4353-885E-ED7A6F23A8D1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6770936862806878748" xfId="33" xr:uid="{FCBE2726-A40C-47AB-B373-4411BD32F3EE}"/>
    <cellStyle name="-7150873987717949458" xfId="13" xr:uid="{6A3F234E-D34C-47EB-B85D-CB8AB8B90F1B}"/>
    <cellStyle name="7448045209231112567" xfId="37" xr:uid="{D3706CB0-A6F1-41ED-957C-8262252DA299}"/>
    <cellStyle name="-7587145518163800405" xfId="36" xr:uid="{AA2943A1-0583-4155-A6C2-74FFFE65A1CF}"/>
    <cellStyle name="7743051097694830853" xfId="11" xr:uid="{B2C2687C-5C78-4A9B-BFA8-9CA9CE3798A8}"/>
    <cellStyle name="-7791765857095631332" xfId="8" xr:uid="{2A41E2E8-7356-4466-BB85-80EE77E36D16}"/>
    <cellStyle name="8013313259678356246" xfId="31" xr:uid="{36017CB7-7AA7-4625-B629-21E878C13977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3">
    <dxf>
      <font>
        <b val="0"/>
        <i val="0"/>
        <strike val="0"/>
        <color rgb="FF00B050"/>
      </font>
    </dxf>
    <dxf>
      <font>
        <b val="0"/>
        <i val="0"/>
        <strike val="0"/>
        <color rgb="FFFF9933"/>
      </font>
    </dxf>
    <dxf>
      <font>
        <b val="0"/>
        <i val="0"/>
        <strike val="0"/>
        <color rgb="FFFF0000"/>
      </font>
    </dxf>
  </dxfs>
  <tableStyles count="0" defaultTableStyle="TableStyleMedium2" defaultPivotStyle="PivotStyleLight16"/>
  <colors>
    <mruColors>
      <color rgb="FFFF9933"/>
      <color rgb="FFB2C4CC"/>
      <color rgb="FF8490C8"/>
      <color rgb="FF92D3C9"/>
      <color rgb="FFAC8DB7"/>
      <color rgb="FFBB9D92"/>
      <color rgb="FFFFDE91"/>
      <color rgb="FFE9959D"/>
      <color rgb="FF9FC597"/>
      <color rgb="FFFAB3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192</xdr:row>
      <xdr:rowOff>19051</xdr:rowOff>
    </xdr:from>
    <xdr:to>
      <xdr:col>11</xdr:col>
      <xdr:colOff>211455</xdr:colOff>
      <xdr:row>196</xdr:row>
      <xdr:rowOff>64953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0" y="37080826"/>
          <a:ext cx="5783580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U195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S1"/>
    </sheetView>
  </sheetViews>
  <sheetFormatPr defaultRowHeight="12.75" x14ac:dyDescent="0.2"/>
  <cols>
    <col min="1" max="1" width="4.85546875" customWidth="1"/>
    <col min="2" max="2" width="20.42578125" bestFit="1" customWidth="1"/>
    <col min="3" max="3" width="24.85546875" customWidth="1"/>
    <col min="4" max="4" width="31.140625" customWidth="1"/>
    <col min="5" max="5" width="17.7109375" customWidth="1"/>
    <col min="6" max="6" width="13.42578125" customWidth="1"/>
    <col min="7" max="7" width="20" customWidth="1"/>
    <col min="9" max="9" width="18.42578125" bestFit="1" customWidth="1"/>
    <col min="11" max="11" width="18.140625" customWidth="1"/>
    <col min="13" max="13" width="19.140625" bestFit="1" customWidth="1"/>
    <col min="15" max="15" width="15.7109375" customWidth="1"/>
    <col min="17" max="17" width="16.42578125" bestFit="1" customWidth="1"/>
    <col min="18" max="18" width="11.140625" customWidth="1"/>
    <col min="19" max="19" width="10.140625" customWidth="1"/>
    <col min="20" max="20" width="21" bestFit="1" customWidth="1"/>
    <col min="21" max="21" width="10.28515625" customWidth="1"/>
  </cols>
  <sheetData>
    <row r="1" spans="1:21" ht="15.75" x14ac:dyDescent="0.25">
      <c r="A1" s="123" t="s">
        <v>381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</row>
    <row r="2" spans="1:2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2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21" x14ac:dyDescent="0.2">
      <c r="A4" s="124" t="s">
        <v>594</v>
      </c>
      <c r="B4" s="124"/>
      <c r="C4" s="58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21" ht="96.75" thickBot="1" x14ac:dyDescent="0.25">
      <c r="A5" s="20"/>
      <c r="B5" s="80" t="s">
        <v>580</v>
      </c>
      <c r="C5" s="81" t="s">
        <v>384</v>
      </c>
      <c r="D5" s="81" t="s">
        <v>0</v>
      </c>
      <c r="E5" s="81" t="s">
        <v>2</v>
      </c>
      <c r="F5" s="82" t="s">
        <v>382</v>
      </c>
      <c r="G5" s="83" t="s">
        <v>581</v>
      </c>
      <c r="H5" s="84" t="s">
        <v>565</v>
      </c>
      <c r="I5" s="85" t="s">
        <v>582</v>
      </c>
      <c r="J5" s="86" t="s">
        <v>583</v>
      </c>
      <c r="K5" s="86" t="s">
        <v>584</v>
      </c>
      <c r="L5" s="87" t="s">
        <v>378</v>
      </c>
      <c r="M5" s="87" t="s">
        <v>585</v>
      </c>
      <c r="N5" s="88" t="s">
        <v>383</v>
      </c>
      <c r="O5" s="89" t="s">
        <v>586</v>
      </c>
      <c r="P5" s="90" t="s">
        <v>587</v>
      </c>
      <c r="Q5" s="90" t="s">
        <v>588</v>
      </c>
      <c r="R5" s="91" t="s">
        <v>589</v>
      </c>
      <c r="S5" s="92" t="s">
        <v>590</v>
      </c>
      <c r="T5" s="93" t="s">
        <v>592</v>
      </c>
      <c r="U5" s="93" t="s">
        <v>591</v>
      </c>
    </row>
    <row r="6" spans="1:21" x14ac:dyDescent="0.2">
      <c r="A6" s="21">
        <v>1</v>
      </c>
      <c r="B6" s="22" t="s">
        <v>199</v>
      </c>
      <c r="C6" s="22" t="s">
        <v>385</v>
      </c>
      <c r="D6" s="23" t="s">
        <v>200</v>
      </c>
      <c r="E6" s="24" t="s">
        <v>3</v>
      </c>
      <c r="F6" s="25">
        <v>45068</v>
      </c>
      <c r="G6" s="26">
        <v>11350739</v>
      </c>
      <c r="H6" s="74">
        <v>3</v>
      </c>
      <c r="I6" s="62">
        <v>8046580</v>
      </c>
      <c r="J6" s="74"/>
      <c r="K6" s="62"/>
      <c r="L6" s="74">
        <v>2</v>
      </c>
      <c r="M6" s="62">
        <v>4678164</v>
      </c>
      <c r="N6" s="74">
        <v>1</v>
      </c>
      <c r="O6" s="62">
        <v>3368416</v>
      </c>
      <c r="P6" s="74"/>
      <c r="Q6" s="62"/>
      <c r="R6" s="68">
        <v>0.41214620475371688</v>
      </c>
      <c r="S6" s="68">
        <v>0.41214620475371688</v>
      </c>
      <c r="T6" s="100">
        <v>0</v>
      </c>
      <c r="U6" s="94">
        <v>0</v>
      </c>
    </row>
    <row r="7" spans="1:21" x14ac:dyDescent="0.2">
      <c r="A7" s="27">
        <v>2</v>
      </c>
      <c r="B7" s="28" t="s">
        <v>69</v>
      </c>
      <c r="C7" s="28" t="s">
        <v>386</v>
      </c>
      <c r="D7" s="29" t="s">
        <v>70</v>
      </c>
      <c r="E7" s="30" t="s">
        <v>3</v>
      </c>
      <c r="F7" s="31">
        <v>44959</v>
      </c>
      <c r="G7" s="32">
        <v>38555021.670000002</v>
      </c>
      <c r="H7" s="75">
        <v>33</v>
      </c>
      <c r="I7" s="63">
        <v>38579390.75</v>
      </c>
      <c r="J7" s="75">
        <v>1</v>
      </c>
      <c r="K7" s="63">
        <v>679999.23</v>
      </c>
      <c r="L7" s="75">
        <v>28</v>
      </c>
      <c r="M7" s="63">
        <v>35472944.340000004</v>
      </c>
      <c r="N7" s="75">
        <v>4</v>
      </c>
      <c r="O7" s="63">
        <v>2426447.1800000002</v>
      </c>
      <c r="P7" s="75"/>
      <c r="Q7" s="63"/>
      <c r="R7" s="69">
        <v>0.937697399820966</v>
      </c>
      <c r="S7" s="69">
        <v>0.92006028795989003</v>
      </c>
      <c r="T7" s="101">
        <v>16411313.872</v>
      </c>
      <c r="U7" s="95">
        <v>0.42565956809641181</v>
      </c>
    </row>
    <row r="8" spans="1:21" x14ac:dyDescent="0.2">
      <c r="A8" s="33">
        <v>3</v>
      </c>
      <c r="B8" s="34" t="s">
        <v>253</v>
      </c>
      <c r="C8" s="34" t="s">
        <v>387</v>
      </c>
      <c r="D8" s="35" t="s">
        <v>254</v>
      </c>
      <c r="E8" s="36" t="s">
        <v>3</v>
      </c>
      <c r="F8" s="37">
        <v>45170</v>
      </c>
      <c r="G8" s="38">
        <v>25491407</v>
      </c>
      <c r="H8" s="76">
        <v>9</v>
      </c>
      <c r="I8" s="64">
        <v>17496963.350000001</v>
      </c>
      <c r="J8" s="76"/>
      <c r="K8" s="64"/>
      <c r="L8" s="76">
        <v>9</v>
      </c>
      <c r="M8" s="64">
        <v>17496963.350000001</v>
      </c>
      <c r="N8" s="76"/>
      <c r="O8" s="64"/>
      <c r="P8" s="76"/>
      <c r="Q8" s="64"/>
      <c r="R8" s="70">
        <v>0.68638672435774151</v>
      </c>
      <c r="S8" s="70">
        <v>0.68638672435774151</v>
      </c>
      <c r="T8" s="102">
        <v>3843123.784</v>
      </c>
      <c r="U8" s="96">
        <v>0.15076154031042699</v>
      </c>
    </row>
    <row r="9" spans="1:21" x14ac:dyDescent="0.2">
      <c r="A9" s="27">
        <v>4</v>
      </c>
      <c r="B9" s="28" t="s">
        <v>309</v>
      </c>
      <c r="C9" s="29" t="s">
        <v>388</v>
      </c>
      <c r="D9" s="29" t="s">
        <v>310</v>
      </c>
      <c r="E9" s="30" t="s">
        <v>3</v>
      </c>
      <c r="F9" s="31">
        <v>45280</v>
      </c>
      <c r="G9" s="32">
        <v>16873260</v>
      </c>
      <c r="H9" s="75">
        <v>11</v>
      </c>
      <c r="I9" s="63">
        <v>14478615.050000001</v>
      </c>
      <c r="J9" s="75">
        <v>2</v>
      </c>
      <c r="K9" s="63">
        <v>3199999.99</v>
      </c>
      <c r="L9" s="75">
        <v>9</v>
      </c>
      <c r="M9" s="63">
        <v>11278615.059999999</v>
      </c>
      <c r="N9" s="75"/>
      <c r="O9" s="63"/>
      <c r="P9" s="75"/>
      <c r="Q9" s="63"/>
      <c r="R9" s="69">
        <v>0.85808048059473974</v>
      </c>
      <c r="S9" s="69">
        <v>0.66843129661962175</v>
      </c>
      <c r="T9" s="101">
        <v>776296.12800000003</v>
      </c>
      <c r="U9" s="95">
        <v>4.6007477393224548E-2</v>
      </c>
    </row>
    <row r="10" spans="1:21" x14ac:dyDescent="0.2">
      <c r="A10" s="33">
        <v>5</v>
      </c>
      <c r="B10" s="34" t="s">
        <v>267</v>
      </c>
      <c r="C10" s="35" t="s">
        <v>389</v>
      </c>
      <c r="D10" s="35" t="s">
        <v>268</v>
      </c>
      <c r="E10" s="36" t="s">
        <v>3</v>
      </c>
      <c r="F10" s="37">
        <v>45217</v>
      </c>
      <c r="G10" s="38">
        <v>21005762</v>
      </c>
      <c r="H10" s="76">
        <v>4</v>
      </c>
      <c r="I10" s="64">
        <v>9673988.4000000004</v>
      </c>
      <c r="J10" s="76">
        <v>2</v>
      </c>
      <c r="K10" s="64">
        <v>5300240</v>
      </c>
      <c r="L10" s="76">
        <v>2</v>
      </c>
      <c r="M10" s="64">
        <v>4373748.4000000004</v>
      </c>
      <c r="N10" s="76"/>
      <c r="O10" s="64"/>
      <c r="P10" s="76"/>
      <c r="Q10" s="64"/>
      <c r="R10" s="70">
        <v>0.4605397509502393</v>
      </c>
      <c r="S10" s="70">
        <v>0.20821660266359299</v>
      </c>
      <c r="T10" s="102">
        <v>0</v>
      </c>
      <c r="U10" s="96">
        <v>0</v>
      </c>
    </row>
    <row r="11" spans="1:21" x14ac:dyDescent="0.2">
      <c r="A11" s="27">
        <v>6</v>
      </c>
      <c r="B11" s="28" t="s">
        <v>227</v>
      </c>
      <c r="C11" s="29" t="s">
        <v>390</v>
      </c>
      <c r="D11" s="29" t="s">
        <v>228</v>
      </c>
      <c r="E11" s="30" t="s">
        <v>3</v>
      </c>
      <c r="F11" s="31">
        <v>45155</v>
      </c>
      <c r="G11" s="32">
        <v>20035744</v>
      </c>
      <c r="H11" s="75">
        <v>12</v>
      </c>
      <c r="I11" s="63">
        <v>20315787.359999999</v>
      </c>
      <c r="J11" s="75">
        <v>1</v>
      </c>
      <c r="K11" s="63">
        <v>4800685.5999999996</v>
      </c>
      <c r="L11" s="75">
        <v>10</v>
      </c>
      <c r="M11" s="63">
        <v>14348112.959999997</v>
      </c>
      <c r="N11" s="75"/>
      <c r="O11" s="63"/>
      <c r="P11" s="75">
        <v>1</v>
      </c>
      <c r="Q11" s="63">
        <v>1166988.8</v>
      </c>
      <c r="R11" s="69">
        <v>1.0139771879696611</v>
      </c>
      <c r="S11" s="69">
        <v>0.71612578799170123</v>
      </c>
      <c r="T11" s="101">
        <v>7944834.0480000004</v>
      </c>
      <c r="U11" s="95">
        <v>0.39653301858917739</v>
      </c>
    </row>
    <row r="12" spans="1:21" x14ac:dyDescent="0.2">
      <c r="A12" s="33">
        <v>7</v>
      </c>
      <c r="B12" s="34" t="s">
        <v>127</v>
      </c>
      <c r="C12" s="35" t="s">
        <v>391</v>
      </c>
      <c r="D12" s="35" t="s">
        <v>128</v>
      </c>
      <c r="E12" s="36" t="s">
        <v>3</v>
      </c>
      <c r="F12" s="37">
        <v>45013</v>
      </c>
      <c r="G12" s="38">
        <v>27798355</v>
      </c>
      <c r="H12" s="76">
        <v>12</v>
      </c>
      <c r="I12" s="64">
        <v>24708653.359999999</v>
      </c>
      <c r="J12" s="76"/>
      <c r="K12" s="64"/>
      <c r="L12" s="76">
        <v>10</v>
      </c>
      <c r="M12" s="64">
        <v>21988654.02</v>
      </c>
      <c r="N12" s="76">
        <v>2</v>
      </c>
      <c r="O12" s="64">
        <v>2719999.34</v>
      </c>
      <c r="P12" s="76"/>
      <c r="Q12" s="64"/>
      <c r="R12" s="70">
        <v>0.79100558360377793</v>
      </c>
      <c r="S12" s="70">
        <v>0.79100558360377793</v>
      </c>
      <c r="T12" s="102">
        <v>5692300.784</v>
      </c>
      <c r="U12" s="96">
        <v>0.20477113786049569</v>
      </c>
    </row>
    <row r="13" spans="1:21" x14ac:dyDescent="0.2">
      <c r="A13" s="27">
        <v>8</v>
      </c>
      <c r="B13" s="28" t="s">
        <v>191</v>
      </c>
      <c r="C13" s="29" t="s">
        <v>392</v>
      </c>
      <c r="D13" s="29" t="s">
        <v>192</v>
      </c>
      <c r="E13" s="30" t="s">
        <v>3</v>
      </c>
      <c r="F13" s="31">
        <v>45076</v>
      </c>
      <c r="G13" s="32">
        <v>31545736</v>
      </c>
      <c r="H13" s="75">
        <v>18</v>
      </c>
      <c r="I13" s="63">
        <v>32843755.850000001</v>
      </c>
      <c r="J13" s="75"/>
      <c r="K13" s="63"/>
      <c r="L13" s="75">
        <v>16</v>
      </c>
      <c r="M13" s="63">
        <v>30507755.850000001</v>
      </c>
      <c r="N13" s="75">
        <v>2</v>
      </c>
      <c r="O13" s="63">
        <v>2336000</v>
      </c>
      <c r="P13" s="75"/>
      <c r="Q13" s="63"/>
      <c r="R13" s="69">
        <v>0.96709602369080883</v>
      </c>
      <c r="S13" s="69">
        <v>0.96709602369080883</v>
      </c>
      <c r="T13" s="101">
        <v>9924556.0240000002</v>
      </c>
      <c r="U13" s="95">
        <v>0.3146084790667113</v>
      </c>
    </row>
    <row r="14" spans="1:21" x14ac:dyDescent="0.2">
      <c r="A14" s="33">
        <v>9</v>
      </c>
      <c r="B14" s="34" t="s">
        <v>344</v>
      </c>
      <c r="C14" s="35" t="s">
        <v>393</v>
      </c>
      <c r="D14" s="35" t="s">
        <v>345</v>
      </c>
      <c r="E14" s="36" t="s">
        <v>3</v>
      </c>
      <c r="F14" s="37">
        <v>45321</v>
      </c>
      <c r="G14" s="38">
        <v>8851997</v>
      </c>
      <c r="H14" s="76">
        <v>5</v>
      </c>
      <c r="I14" s="64">
        <v>8755762.8000000007</v>
      </c>
      <c r="J14" s="76">
        <v>1</v>
      </c>
      <c r="K14" s="64">
        <v>3251996.22</v>
      </c>
      <c r="L14" s="76">
        <v>4</v>
      </c>
      <c r="M14" s="64">
        <v>5503766.5800000001</v>
      </c>
      <c r="N14" s="76"/>
      <c r="O14" s="64"/>
      <c r="P14" s="76"/>
      <c r="Q14" s="64"/>
      <c r="R14" s="70">
        <v>0.98912853223967434</v>
      </c>
      <c r="S14" s="70">
        <v>0.62175423014716336</v>
      </c>
      <c r="T14" s="102">
        <v>0</v>
      </c>
      <c r="U14" s="96">
        <v>0</v>
      </c>
    </row>
    <row r="15" spans="1:21" x14ac:dyDescent="0.2">
      <c r="A15" s="27">
        <v>10</v>
      </c>
      <c r="B15" s="28" t="s">
        <v>88</v>
      </c>
      <c r="C15" s="29" t="s">
        <v>394</v>
      </c>
      <c r="D15" s="29" t="s">
        <v>89</v>
      </c>
      <c r="E15" s="30" t="s">
        <v>3</v>
      </c>
      <c r="F15" s="31">
        <v>44959</v>
      </c>
      <c r="G15" s="32">
        <v>17648011</v>
      </c>
      <c r="H15" s="75">
        <v>7</v>
      </c>
      <c r="I15" s="63">
        <v>19476007.670000002</v>
      </c>
      <c r="J15" s="75"/>
      <c r="K15" s="63"/>
      <c r="L15" s="75">
        <v>5</v>
      </c>
      <c r="M15" s="63">
        <v>16038099.349999998</v>
      </c>
      <c r="N15" s="75">
        <v>2</v>
      </c>
      <c r="O15" s="63">
        <v>3437908.32</v>
      </c>
      <c r="P15" s="75"/>
      <c r="Q15" s="63"/>
      <c r="R15" s="69">
        <v>0.90877659527750754</v>
      </c>
      <c r="S15" s="69">
        <v>0.90877659527750743</v>
      </c>
      <c r="T15" s="101">
        <v>9421817.2880000006</v>
      </c>
      <c r="U15" s="95">
        <v>0.53387417358250744</v>
      </c>
    </row>
    <row r="16" spans="1:21" ht="25.5" x14ac:dyDescent="0.2">
      <c r="A16" s="33">
        <v>11</v>
      </c>
      <c r="B16" s="34" t="s">
        <v>90</v>
      </c>
      <c r="C16" s="35" t="s">
        <v>395</v>
      </c>
      <c r="D16" s="35" t="s">
        <v>91</v>
      </c>
      <c r="E16" s="36" t="s">
        <v>3</v>
      </c>
      <c r="F16" s="37">
        <v>44959</v>
      </c>
      <c r="G16" s="38">
        <v>27261147</v>
      </c>
      <c r="H16" s="76">
        <v>21</v>
      </c>
      <c r="I16" s="64">
        <v>24360515.07</v>
      </c>
      <c r="J16" s="76"/>
      <c r="K16" s="64"/>
      <c r="L16" s="76">
        <v>20</v>
      </c>
      <c r="M16" s="64">
        <v>22760515.07</v>
      </c>
      <c r="N16" s="76">
        <v>1</v>
      </c>
      <c r="O16" s="64">
        <v>1600000</v>
      </c>
      <c r="P16" s="76"/>
      <c r="Q16" s="64"/>
      <c r="R16" s="70">
        <v>0.83490672897952534</v>
      </c>
      <c r="S16" s="70">
        <v>0.83490672897952534</v>
      </c>
      <c r="T16" s="102">
        <v>8207328.7999999998</v>
      </c>
      <c r="U16" s="96">
        <v>0.3010632237887863</v>
      </c>
    </row>
    <row r="17" spans="1:21" x14ac:dyDescent="0.2">
      <c r="A17" s="27">
        <v>12</v>
      </c>
      <c r="B17" s="28" t="s">
        <v>357</v>
      </c>
      <c r="C17" s="29" t="s">
        <v>396</v>
      </c>
      <c r="D17" s="29" t="s">
        <v>356</v>
      </c>
      <c r="E17" s="30" t="s">
        <v>3</v>
      </c>
      <c r="F17" s="31">
        <v>45338</v>
      </c>
      <c r="G17" s="32">
        <v>14485270</v>
      </c>
      <c r="H17" s="75">
        <v>5</v>
      </c>
      <c r="I17" s="63">
        <v>6303301.9800000004</v>
      </c>
      <c r="J17" s="75"/>
      <c r="K17" s="63"/>
      <c r="L17" s="75">
        <v>5</v>
      </c>
      <c r="M17" s="63">
        <v>6303301.9800000004</v>
      </c>
      <c r="N17" s="75"/>
      <c r="O17" s="63"/>
      <c r="P17" s="75"/>
      <c r="Q17" s="63"/>
      <c r="R17" s="69">
        <v>0.43515253633518741</v>
      </c>
      <c r="S17" s="69">
        <v>0.43515253633518741</v>
      </c>
      <c r="T17" s="101">
        <v>0</v>
      </c>
      <c r="U17" s="95">
        <v>0</v>
      </c>
    </row>
    <row r="18" spans="1:21" ht="25.5" x14ac:dyDescent="0.2">
      <c r="A18" s="33">
        <v>13</v>
      </c>
      <c r="B18" s="34" t="s">
        <v>374</v>
      </c>
      <c r="C18" s="35" t="s">
        <v>397</v>
      </c>
      <c r="D18" s="35" t="s">
        <v>375</v>
      </c>
      <c r="E18" s="36" t="s">
        <v>3</v>
      </c>
      <c r="F18" s="37">
        <v>45331</v>
      </c>
      <c r="G18" s="38">
        <v>13896699</v>
      </c>
      <c r="H18" s="76">
        <v>9</v>
      </c>
      <c r="I18" s="64">
        <v>14197113.84</v>
      </c>
      <c r="J18" s="76">
        <v>3</v>
      </c>
      <c r="K18" s="64">
        <v>4628494.4000000004</v>
      </c>
      <c r="L18" s="76">
        <v>5</v>
      </c>
      <c r="M18" s="64">
        <v>6568677.3900000006</v>
      </c>
      <c r="N18" s="76">
        <v>1</v>
      </c>
      <c r="O18" s="64">
        <v>2999942.05</v>
      </c>
      <c r="P18" s="76"/>
      <c r="Q18" s="64"/>
      <c r="R18" s="70">
        <v>0.80574327687460157</v>
      </c>
      <c r="S18" s="70">
        <v>0.47267897145933718</v>
      </c>
      <c r="T18" s="102">
        <v>0</v>
      </c>
      <c r="U18" s="96">
        <v>0</v>
      </c>
    </row>
    <row r="19" spans="1:21" x14ac:dyDescent="0.2">
      <c r="A19" s="27">
        <v>14</v>
      </c>
      <c r="B19" s="28" t="s">
        <v>233</v>
      </c>
      <c r="C19" s="29" t="s">
        <v>398</v>
      </c>
      <c r="D19" s="29" t="s">
        <v>234</v>
      </c>
      <c r="E19" s="30" t="s">
        <v>3</v>
      </c>
      <c r="F19" s="31">
        <v>45159</v>
      </c>
      <c r="G19" s="32">
        <v>15357292</v>
      </c>
      <c r="H19" s="75">
        <v>4</v>
      </c>
      <c r="I19" s="63">
        <v>11171416.4</v>
      </c>
      <c r="J19" s="75">
        <v>1</v>
      </c>
      <c r="K19" s="63">
        <v>618895.05000000005</v>
      </c>
      <c r="L19" s="75">
        <v>3</v>
      </c>
      <c r="M19" s="63">
        <v>10552521.35</v>
      </c>
      <c r="N19" s="75"/>
      <c r="O19" s="63"/>
      <c r="P19" s="75"/>
      <c r="Q19" s="63"/>
      <c r="R19" s="69">
        <v>0.72743400333860941</v>
      </c>
      <c r="S19" s="69">
        <v>0.68713425192410227</v>
      </c>
      <c r="T19" s="101">
        <v>0</v>
      </c>
      <c r="U19" s="95">
        <v>0</v>
      </c>
    </row>
    <row r="20" spans="1:21" ht="25.5" x14ac:dyDescent="0.2">
      <c r="A20" s="33">
        <v>15</v>
      </c>
      <c r="B20" s="34" t="s">
        <v>229</v>
      </c>
      <c r="C20" s="35" t="s">
        <v>399</v>
      </c>
      <c r="D20" s="35" t="s">
        <v>230</v>
      </c>
      <c r="E20" s="36" t="s">
        <v>3</v>
      </c>
      <c r="F20" s="37">
        <v>45126</v>
      </c>
      <c r="G20" s="38">
        <v>13723744</v>
      </c>
      <c r="H20" s="76">
        <v>8</v>
      </c>
      <c r="I20" s="64">
        <v>11170178.029999999</v>
      </c>
      <c r="J20" s="76"/>
      <c r="K20" s="64"/>
      <c r="L20" s="76">
        <v>8</v>
      </c>
      <c r="M20" s="64">
        <v>11170178.030000001</v>
      </c>
      <c r="N20" s="76"/>
      <c r="O20" s="64"/>
      <c r="P20" s="76"/>
      <c r="Q20" s="64"/>
      <c r="R20" s="70">
        <v>0.81393080707422127</v>
      </c>
      <c r="S20" s="70">
        <v>0.81393080707422127</v>
      </c>
      <c r="T20" s="102">
        <v>6398944.568</v>
      </c>
      <c r="U20" s="96">
        <v>0.4662681384904877</v>
      </c>
    </row>
    <row r="21" spans="1:21" ht="13.5" thickBot="1" x14ac:dyDescent="0.25">
      <c r="A21" s="39">
        <v>16</v>
      </c>
      <c r="B21" s="40" t="s">
        <v>315</v>
      </c>
      <c r="C21" s="41" t="s">
        <v>400</v>
      </c>
      <c r="D21" s="41" t="s">
        <v>316</v>
      </c>
      <c r="E21" s="42" t="s">
        <v>3</v>
      </c>
      <c r="F21" s="43">
        <v>45274</v>
      </c>
      <c r="G21" s="44">
        <v>32476609</v>
      </c>
      <c r="H21" s="77">
        <v>6</v>
      </c>
      <c r="I21" s="65">
        <v>20581190.350000001</v>
      </c>
      <c r="J21" s="77">
        <v>1</v>
      </c>
      <c r="K21" s="65">
        <v>10105263.199999999</v>
      </c>
      <c r="L21" s="77">
        <v>5</v>
      </c>
      <c r="M21" s="65">
        <v>10475927.15</v>
      </c>
      <c r="N21" s="77"/>
      <c r="O21" s="65"/>
      <c r="P21" s="77"/>
      <c r="Q21" s="65"/>
      <c r="R21" s="71">
        <v>0.6337235008125387</v>
      </c>
      <c r="S21" s="71">
        <v>0.32256837990690468</v>
      </c>
      <c r="T21" s="103">
        <v>0</v>
      </c>
      <c r="U21" s="97">
        <v>0</v>
      </c>
    </row>
    <row r="22" spans="1:21" x14ac:dyDescent="0.2">
      <c r="A22" s="21">
        <v>17</v>
      </c>
      <c r="B22" s="22" t="s">
        <v>164</v>
      </c>
      <c r="C22" s="23" t="s">
        <v>401</v>
      </c>
      <c r="D22" s="23" t="s">
        <v>165</v>
      </c>
      <c r="E22" s="24" t="s">
        <v>4</v>
      </c>
      <c r="F22" s="25">
        <v>45056</v>
      </c>
      <c r="G22" s="26">
        <v>31378950</v>
      </c>
      <c r="H22" s="74">
        <v>20</v>
      </c>
      <c r="I22" s="62">
        <v>29306770.510000002</v>
      </c>
      <c r="J22" s="74">
        <v>2</v>
      </c>
      <c r="K22" s="62">
        <v>2633573.6</v>
      </c>
      <c r="L22" s="74">
        <v>15</v>
      </c>
      <c r="M22" s="62">
        <v>20230796.91</v>
      </c>
      <c r="N22" s="74">
        <v>3</v>
      </c>
      <c r="O22" s="62">
        <v>6442400</v>
      </c>
      <c r="P22" s="74"/>
      <c r="Q22" s="62"/>
      <c r="R22" s="68">
        <v>0.72865314199487241</v>
      </c>
      <c r="S22" s="68">
        <v>0.64472510743667333</v>
      </c>
      <c r="T22" s="100">
        <v>5253543.32</v>
      </c>
      <c r="U22" s="94">
        <v>0.16742253389613099</v>
      </c>
    </row>
    <row r="23" spans="1:21" x14ac:dyDescent="0.2">
      <c r="A23" s="27">
        <v>18</v>
      </c>
      <c r="B23" s="28" t="s">
        <v>80</v>
      </c>
      <c r="C23" s="29" t="s">
        <v>402</v>
      </c>
      <c r="D23" s="29" t="s">
        <v>81</v>
      </c>
      <c r="E23" s="30" t="s">
        <v>4</v>
      </c>
      <c r="F23" s="31">
        <v>44951</v>
      </c>
      <c r="G23" s="32">
        <v>11118609</v>
      </c>
      <c r="H23" s="75">
        <v>5</v>
      </c>
      <c r="I23" s="63">
        <v>9143784.3800000008</v>
      </c>
      <c r="J23" s="75"/>
      <c r="K23" s="63"/>
      <c r="L23" s="75">
        <v>5</v>
      </c>
      <c r="M23" s="63">
        <v>9143784.3800000008</v>
      </c>
      <c r="N23" s="75"/>
      <c r="O23" s="63"/>
      <c r="P23" s="75"/>
      <c r="Q23" s="63"/>
      <c r="R23" s="69">
        <v>0.82238564014617299</v>
      </c>
      <c r="S23" s="69">
        <v>0.82238564014617299</v>
      </c>
      <c r="T23" s="101">
        <v>9143784.3440000005</v>
      </c>
      <c r="U23" s="95">
        <v>0.82238563690835786</v>
      </c>
    </row>
    <row r="24" spans="1:21" x14ac:dyDescent="0.2">
      <c r="A24" s="33">
        <v>19</v>
      </c>
      <c r="B24" s="34" t="s">
        <v>353</v>
      </c>
      <c r="C24" s="35" t="s">
        <v>403</v>
      </c>
      <c r="D24" s="35" t="s">
        <v>352</v>
      </c>
      <c r="E24" s="36" t="s">
        <v>4</v>
      </c>
      <c r="F24" s="37">
        <v>45338</v>
      </c>
      <c r="G24" s="38">
        <v>25343093</v>
      </c>
      <c r="H24" s="76">
        <v>12</v>
      </c>
      <c r="I24" s="64">
        <v>15969558.66</v>
      </c>
      <c r="J24" s="76"/>
      <c r="K24" s="64"/>
      <c r="L24" s="76">
        <v>12</v>
      </c>
      <c r="M24" s="64">
        <v>15969558.66</v>
      </c>
      <c r="N24" s="76"/>
      <c r="O24" s="64"/>
      <c r="P24" s="76"/>
      <c r="Q24" s="64"/>
      <c r="R24" s="70">
        <v>0.63013455618854419</v>
      </c>
      <c r="S24" s="70">
        <v>0.63013455618854419</v>
      </c>
      <c r="T24" s="102">
        <v>607999.1449999999</v>
      </c>
      <c r="U24" s="96">
        <v>2.3990723823646941E-2</v>
      </c>
    </row>
    <row r="25" spans="1:21" x14ac:dyDescent="0.2">
      <c r="A25" s="27">
        <v>20</v>
      </c>
      <c r="B25" s="28" t="s">
        <v>317</v>
      </c>
      <c r="C25" s="29" t="s">
        <v>404</v>
      </c>
      <c r="D25" s="29" t="s">
        <v>318</v>
      </c>
      <c r="E25" s="30" t="s">
        <v>4</v>
      </c>
      <c r="F25" s="31">
        <v>45280</v>
      </c>
      <c r="G25" s="32">
        <v>7619323</v>
      </c>
      <c r="H25" s="75">
        <v>3</v>
      </c>
      <c r="I25" s="63">
        <v>11236652</v>
      </c>
      <c r="J25" s="75">
        <v>2</v>
      </c>
      <c r="K25" s="63">
        <v>6824843.1999999993</v>
      </c>
      <c r="L25" s="75"/>
      <c r="M25" s="63"/>
      <c r="N25" s="75">
        <v>1</v>
      </c>
      <c r="O25" s="63">
        <v>4411808.8</v>
      </c>
      <c r="P25" s="75"/>
      <c r="Q25" s="63"/>
      <c r="R25" s="69">
        <v>0.89572829502043683</v>
      </c>
      <c r="S25" s="69">
        <v>0</v>
      </c>
      <c r="T25" s="101">
        <v>0</v>
      </c>
      <c r="U25" s="95">
        <v>0</v>
      </c>
    </row>
    <row r="26" spans="1:21" x14ac:dyDescent="0.2">
      <c r="A26" s="33">
        <v>21</v>
      </c>
      <c r="B26" s="34" t="s">
        <v>205</v>
      </c>
      <c r="C26" s="35" t="s">
        <v>405</v>
      </c>
      <c r="D26" s="35" t="s">
        <v>206</v>
      </c>
      <c r="E26" s="36" t="s">
        <v>4</v>
      </c>
      <c r="F26" s="37">
        <v>45121</v>
      </c>
      <c r="G26" s="38">
        <v>19439633</v>
      </c>
      <c r="H26" s="76">
        <v>8</v>
      </c>
      <c r="I26" s="64">
        <v>13215257.640000001</v>
      </c>
      <c r="J26" s="76">
        <v>3</v>
      </c>
      <c r="K26" s="64">
        <v>5311771.45</v>
      </c>
      <c r="L26" s="76">
        <v>5</v>
      </c>
      <c r="M26" s="64">
        <v>7903486.1900000004</v>
      </c>
      <c r="N26" s="76"/>
      <c r="O26" s="64"/>
      <c r="P26" s="76"/>
      <c r="Q26" s="64"/>
      <c r="R26" s="70">
        <v>0.67981003756603842</v>
      </c>
      <c r="S26" s="70">
        <v>0.40656560697416461</v>
      </c>
      <c r="T26" s="102">
        <v>4658193.7760000005</v>
      </c>
      <c r="U26" s="96">
        <v>0.2396235451564338</v>
      </c>
    </row>
    <row r="27" spans="1:21" x14ac:dyDescent="0.2">
      <c r="A27" s="27">
        <v>22</v>
      </c>
      <c r="B27" s="28" t="s">
        <v>328</v>
      </c>
      <c r="C27" s="29" t="s">
        <v>406</v>
      </c>
      <c r="D27" s="29" t="s">
        <v>329</v>
      </c>
      <c r="E27" s="30" t="s">
        <v>4</v>
      </c>
      <c r="F27" s="31">
        <v>45280</v>
      </c>
      <c r="G27" s="32">
        <v>15484595</v>
      </c>
      <c r="H27" s="75">
        <v>7</v>
      </c>
      <c r="I27" s="63">
        <v>9315421.5099999998</v>
      </c>
      <c r="J27" s="75">
        <v>2</v>
      </c>
      <c r="K27" s="63">
        <v>1192000</v>
      </c>
      <c r="L27" s="75">
        <v>5</v>
      </c>
      <c r="M27" s="63">
        <v>8123421.5099999998</v>
      </c>
      <c r="N27" s="75"/>
      <c r="O27" s="63"/>
      <c r="P27" s="75"/>
      <c r="Q27" s="63"/>
      <c r="R27" s="69">
        <v>0.60159284178888761</v>
      </c>
      <c r="S27" s="69">
        <v>0.52461310805997829</v>
      </c>
      <c r="T27" s="101">
        <v>0</v>
      </c>
      <c r="U27" s="95">
        <v>0</v>
      </c>
    </row>
    <row r="28" spans="1:21" x14ac:dyDescent="0.2">
      <c r="A28" s="33">
        <v>23</v>
      </c>
      <c r="B28" s="34" t="s">
        <v>370</v>
      </c>
      <c r="C28" s="35" t="s">
        <v>407</v>
      </c>
      <c r="D28" s="35" t="s">
        <v>371</v>
      </c>
      <c r="E28" s="36" t="s">
        <v>4</v>
      </c>
      <c r="F28" s="37">
        <v>45343</v>
      </c>
      <c r="G28" s="38">
        <v>10748627</v>
      </c>
      <c r="H28" s="76">
        <v>0</v>
      </c>
      <c r="I28" s="64">
        <v>0</v>
      </c>
      <c r="J28" s="76"/>
      <c r="K28" s="64"/>
      <c r="L28" s="76"/>
      <c r="M28" s="64"/>
      <c r="N28" s="76"/>
      <c r="O28" s="64"/>
      <c r="P28" s="76"/>
      <c r="Q28" s="64"/>
      <c r="R28" s="70">
        <v>0</v>
      </c>
      <c r="S28" s="70">
        <v>0</v>
      </c>
      <c r="T28" s="102">
        <v>0</v>
      </c>
      <c r="U28" s="96">
        <v>0</v>
      </c>
    </row>
    <row r="29" spans="1:21" x14ac:dyDescent="0.2">
      <c r="A29" s="27">
        <v>24</v>
      </c>
      <c r="B29" s="28" t="s">
        <v>62</v>
      </c>
      <c r="C29" s="29" t="s">
        <v>408</v>
      </c>
      <c r="D29" s="29" t="s">
        <v>63</v>
      </c>
      <c r="E29" s="30" t="s">
        <v>4</v>
      </c>
      <c r="F29" s="31">
        <v>44938</v>
      </c>
      <c r="G29" s="32">
        <v>43187949</v>
      </c>
      <c r="H29" s="75">
        <v>32</v>
      </c>
      <c r="I29" s="63">
        <v>33389552.199999999</v>
      </c>
      <c r="J29" s="75"/>
      <c r="K29" s="63"/>
      <c r="L29" s="75">
        <v>30</v>
      </c>
      <c r="M29" s="63">
        <v>30405552.199999999</v>
      </c>
      <c r="N29" s="75">
        <v>2</v>
      </c>
      <c r="O29" s="63">
        <v>2984000</v>
      </c>
      <c r="P29" s="75"/>
      <c r="Q29" s="63"/>
      <c r="R29" s="69">
        <v>0.70402862150272527</v>
      </c>
      <c r="S29" s="69">
        <v>0.70402862150272516</v>
      </c>
      <c r="T29" s="101">
        <v>16557117.408</v>
      </c>
      <c r="U29" s="95">
        <v>0.38337355191375261</v>
      </c>
    </row>
    <row r="30" spans="1:21" x14ac:dyDescent="0.2">
      <c r="A30" s="33">
        <v>25</v>
      </c>
      <c r="B30" s="34" t="s">
        <v>354</v>
      </c>
      <c r="C30" s="35" t="s">
        <v>409</v>
      </c>
      <c r="D30" s="35" t="s">
        <v>355</v>
      </c>
      <c r="E30" s="36" t="s">
        <v>4</v>
      </c>
      <c r="F30" s="37">
        <v>45327</v>
      </c>
      <c r="G30" s="38">
        <v>12340011</v>
      </c>
      <c r="H30" s="76">
        <v>6</v>
      </c>
      <c r="I30" s="64">
        <v>10740567.17</v>
      </c>
      <c r="J30" s="76">
        <v>1</v>
      </c>
      <c r="K30" s="64">
        <v>800000</v>
      </c>
      <c r="L30" s="76">
        <v>4</v>
      </c>
      <c r="M30" s="64">
        <v>9540567.1699999999</v>
      </c>
      <c r="N30" s="76">
        <v>1</v>
      </c>
      <c r="O30" s="64">
        <v>400000</v>
      </c>
      <c r="P30" s="76"/>
      <c r="Q30" s="64"/>
      <c r="R30" s="70">
        <v>0.83797066064203674</v>
      </c>
      <c r="S30" s="70">
        <v>0.77314089671394948</v>
      </c>
      <c r="T30" s="102">
        <v>0</v>
      </c>
      <c r="U30" s="96">
        <v>0</v>
      </c>
    </row>
    <row r="31" spans="1:21" x14ac:dyDescent="0.2">
      <c r="A31" s="27">
        <v>26</v>
      </c>
      <c r="B31" s="28" t="s">
        <v>166</v>
      </c>
      <c r="C31" s="29" t="s">
        <v>410</v>
      </c>
      <c r="D31" s="29" t="s">
        <v>167</v>
      </c>
      <c r="E31" s="30" t="s">
        <v>4</v>
      </c>
      <c r="F31" s="31">
        <v>45042</v>
      </c>
      <c r="G31" s="32">
        <v>32591372</v>
      </c>
      <c r="H31" s="75">
        <v>14</v>
      </c>
      <c r="I31" s="63">
        <v>32089518.52</v>
      </c>
      <c r="J31" s="75"/>
      <c r="K31" s="63"/>
      <c r="L31" s="75">
        <v>12</v>
      </c>
      <c r="M31" s="63">
        <v>29513518.520000003</v>
      </c>
      <c r="N31" s="75">
        <v>2</v>
      </c>
      <c r="O31" s="63">
        <v>2576000</v>
      </c>
      <c r="P31" s="75"/>
      <c r="Q31" s="63"/>
      <c r="R31" s="69">
        <v>0.9055623224453393</v>
      </c>
      <c r="S31" s="69">
        <v>0.9055623224453393</v>
      </c>
      <c r="T31" s="101">
        <v>17563544.52</v>
      </c>
      <c r="U31" s="95">
        <v>0.53890166145813079</v>
      </c>
    </row>
    <row r="32" spans="1:21" x14ac:dyDescent="0.2">
      <c r="A32" s="33">
        <v>27</v>
      </c>
      <c r="B32" s="34" t="s">
        <v>264</v>
      </c>
      <c r="C32" s="35" t="s">
        <v>411</v>
      </c>
      <c r="D32" s="35" t="s">
        <v>262</v>
      </c>
      <c r="E32" s="36" t="s">
        <v>4</v>
      </c>
      <c r="F32" s="37">
        <v>45210</v>
      </c>
      <c r="G32" s="38">
        <v>8179705</v>
      </c>
      <c r="H32" s="76">
        <v>3</v>
      </c>
      <c r="I32" s="64">
        <v>3898679.46</v>
      </c>
      <c r="J32" s="76">
        <v>1</v>
      </c>
      <c r="K32" s="64">
        <v>1698685.91</v>
      </c>
      <c r="L32" s="76">
        <v>2</v>
      </c>
      <c r="M32" s="64">
        <v>2199993.5499999998</v>
      </c>
      <c r="N32" s="76"/>
      <c r="O32" s="64"/>
      <c r="P32" s="76"/>
      <c r="Q32" s="64"/>
      <c r="R32" s="70">
        <v>0.47662836984952389</v>
      </c>
      <c r="S32" s="70">
        <v>0.26895756631810069</v>
      </c>
      <c r="T32" s="102">
        <v>0</v>
      </c>
      <c r="U32" s="96">
        <v>0</v>
      </c>
    </row>
    <row r="33" spans="1:21" x14ac:dyDescent="0.2">
      <c r="A33" s="27">
        <v>28</v>
      </c>
      <c r="B33" s="28" t="s">
        <v>201</v>
      </c>
      <c r="C33" s="29" t="s">
        <v>412</v>
      </c>
      <c r="D33" s="29" t="s">
        <v>202</v>
      </c>
      <c r="E33" s="30" t="s">
        <v>4</v>
      </c>
      <c r="F33" s="31">
        <v>45082</v>
      </c>
      <c r="G33" s="32">
        <v>25464910</v>
      </c>
      <c r="H33" s="75">
        <v>12</v>
      </c>
      <c r="I33" s="63">
        <v>17523129.850000001</v>
      </c>
      <c r="J33" s="75">
        <v>3</v>
      </c>
      <c r="K33" s="63">
        <v>2831853.22</v>
      </c>
      <c r="L33" s="75">
        <v>7</v>
      </c>
      <c r="M33" s="63">
        <v>12059013.08</v>
      </c>
      <c r="N33" s="75">
        <v>2</v>
      </c>
      <c r="O33" s="63">
        <v>2632263.5499999998</v>
      </c>
      <c r="P33" s="75"/>
      <c r="Q33" s="63"/>
      <c r="R33" s="69">
        <v>0.58476021709874493</v>
      </c>
      <c r="S33" s="69">
        <v>0.47355412133795088</v>
      </c>
      <c r="T33" s="101">
        <v>0</v>
      </c>
      <c r="U33" s="95">
        <v>0</v>
      </c>
    </row>
    <row r="34" spans="1:21" x14ac:dyDescent="0.2">
      <c r="A34" s="33">
        <v>29</v>
      </c>
      <c r="B34" s="34" t="s">
        <v>281</v>
      </c>
      <c r="C34" s="35" t="s">
        <v>413</v>
      </c>
      <c r="D34" s="35" t="s">
        <v>282</v>
      </c>
      <c r="E34" s="36" t="s">
        <v>4</v>
      </c>
      <c r="F34" s="37">
        <v>45245</v>
      </c>
      <c r="G34" s="38">
        <v>24683101</v>
      </c>
      <c r="H34" s="76">
        <v>19</v>
      </c>
      <c r="I34" s="64">
        <v>21594700.18</v>
      </c>
      <c r="J34" s="76">
        <v>4</v>
      </c>
      <c r="K34" s="64">
        <v>4699292.95</v>
      </c>
      <c r="L34" s="76">
        <v>15</v>
      </c>
      <c r="M34" s="64">
        <v>16895407.23</v>
      </c>
      <c r="N34" s="76"/>
      <c r="O34" s="64"/>
      <c r="P34" s="76"/>
      <c r="Q34" s="64"/>
      <c r="R34" s="70">
        <v>0.87487792477938653</v>
      </c>
      <c r="S34" s="70">
        <v>0.68449289374134958</v>
      </c>
      <c r="T34" s="102">
        <v>3653635.2960000001</v>
      </c>
      <c r="U34" s="96">
        <v>0.14802172936050459</v>
      </c>
    </row>
    <row r="35" spans="1:21" ht="25.5" x14ac:dyDescent="0.2">
      <c r="A35" s="27">
        <v>30</v>
      </c>
      <c r="B35" s="28" t="s">
        <v>215</v>
      </c>
      <c r="C35" s="29" t="s">
        <v>414</v>
      </c>
      <c r="D35" s="29" t="s">
        <v>216</v>
      </c>
      <c r="E35" s="30" t="s">
        <v>4</v>
      </c>
      <c r="F35" s="31">
        <v>45099</v>
      </c>
      <c r="G35" s="32">
        <v>29312363</v>
      </c>
      <c r="H35" s="75">
        <v>17</v>
      </c>
      <c r="I35" s="63">
        <v>25689864.16</v>
      </c>
      <c r="J35" s="75">
        <v>2</v>
      </c>
      <c r="K35" s="63">
        <v>1112791.2</v>
      </c>
      <c r="L35" s="75">
        <v>14</v>
      </c>
      <c r="M35" s="63">
        <v>23937072.960000001</v>
      </c>
      <c r="N35" s="75">
        <v>1</v>
      </c>
      <c r="O35" s="63">
        <v>640000</v>
      </c>
      <c r="P35" s="75"/>
      <c r="Q35" s="63"/>
      <c r="R35" s="69">
        <v>0.85458358167848836</v>
      </c>
      <c r="S35" s="69">
        <v>0.81662037823426248</v>
      </c>
      <c r="T35" s="101">
        <v>3764474.0559999999</v>
      </c>
      <c r="U35" s="95">
        <v>0.1284261543840734</v>
      </c>
    </row>
    <row r="36" spans="1:21" ht="25.5" x14ac:dyDescent="0.2">
      <c r="A36" s="33">
        <v>31</v>
      </c>
      <c r="B36" s="34" t="s">
        <v>257</v>
      </c>
      <c r="C36" s="35" t="s">
        <v>415</v>
      </c>
      <c r="D36" s="35" t="s">
        <v>258</v>
      </c>
      <c r="E36" s="36" t="s">
        <v>4</v>
      </c>
      <c r="F36" s="37">
        <v>45142</v>
      </c>
      <c r="G36" s="38">
        <v>43109964</v>
      </c>
      <c r="H36" s="76">
        <v>17</v>
      </c>
      <c r="I36" s="64">
        <v>33899629.310000002</v>
      </c>
      <c r="J36" s="76">
        <v>7</v>
      </c>
      <c r="K36" s="64">
        <v>8476245.3399999999</v>
      </c>
      <c r="L36" s="76">
        <v>8</v>
      </c>
      <c r="M36" s="64">
        <v>20929132.07</v>
      </c>
      <c r="N36" s="76">
        <v>2</v>
      </c>
      <c r="O36" s="64">
        <v>4494251.9000000004</v>
      </c>
      <c r="P36" s="76"/>
      <c r="Q36" s="64"/>
      <c r="R36" s="70">
        <v>0.68210164615307967</v>
      </c>
      <c r="S36" s="70">
        <v>0.48548247616258738</v>
      </c>
      <c r="T36" s="102">
        <v>7839546.2640000004</v>
      </c>
      <c r="U36" s="96">
        <v>0.18184998400833741</v>
      </c>
    </row>
    <row r="37" spans="1:21" ht="25.5" x14ac:dyDescent="0.2">
      <c r="A37" s="27">
        <v>32</v>
      </c>
      <c r="B37" s="28" t="s">
        <v>169</v>
      </c>
      <c r="C37" s="29" t="s">
        <v>416</v>
      </c>
      <c r="D37" s="29" t="s">
        <v>168</v>
      </c>
      <c r="E37" s="30" t="s">
        <v>4</v>
      </c>
      <c r="F37" s="31">
        <v>45058</v>
      </c>
      <c r="G37" s="32">
        <v>10483374</v>
      </c>
      <c r="H37" s="75">
        <v>3</v>
      </c>
      <c r="I37" s="63">
        <v>8880000</v>
      </c>
      <c r="J37" s="75"/>
      <c r="K37" s="63"/>
      <c r="L37" s="75">
        <v>3</v>
      </c>
      <c r="M37" s="63">
        <v>8880000</v>
      </c>
      <c r="N37" s="75"/>
      <c r="O37" s="63"/>
      <c r="P37" s="75"/>
      <c r="Q37" s="63"/>
      <c r="R37" s="69">
        <v>0.84705553765419417</v>
      </c>
      <c r="S37" s="69">
        <v>0.84705553765419417</v>
      </c>
      <c r="T37" s="101">
        <v>7679999.9920000006</v>
      </c>
      <c r="U37" s="95">
        <v>0.73258857234321706</v>
      </c>
    </row>
    <row r="38" spans="1:21" ht="12.95" customHeight="1" x14ac:dyDescent="0.2">
      <c r="A38" s="33">
        <v>33</v>
      </c>
      <c r="B38" s="34" t="s">
        <v>291</v>
      </c>
      <c r="C38" s="35" t="s">
        <v>417</v>
      </c>
      <c r="D38" s="35" t="s">
        <v>292</v>
      </c>
      <c r="E38" s="36" t="s">
        <v>4</v>
      </c>
      <c r="F38" s="37">
        <v>45252</v>
      </c>
      <c r="G38" s="38">
        <v>27154781</v>
      </c>
      <c r="H38" s="76">
        <v>8</v>
      </c>
      <c r="I38" s="64">
        <v>21824108</v>
      </c>
      <c r="J38" s="76"/>
      <c r="K38" s="64"/>
      <c r="L38" s="76">
        <v>7</v>
      </c>
      <c r="M38" s="64">
        <v>17824108</v>
      </c>
      <c r="N38" s="76">
        <v>1</v>
      </c>
      <c r="O38" s="64">
        <v>4000000</v>
      </c>
      <c r="P38" s="76"/>
      <c r="Q38" s="64"/>
      <c r="R38" s="70">
        <v>0.65638931133342593</v>
      </c>
      <c r="S38" s="70">
        <v>0.65638931133342593</v>
      </c>
      <c r="T38" s="102">
        <v>4000000</v>
      </c>
      <c r="U38" s="96">
        <v>0.14730371053259461</v>
      </c>
    </row>
    <row r="39" spans="1:21" ht="25.5" x14ac:dyDescent="0.2">
      <c r="A39" s="27">
        <v>34</v>
      </c>
      <c r="B39" s="28" t="s">
        <v>160</v>
      </c>
      <c r="C39" s="29" t="s">
        <v>418</v>
      </c>
      <c r="D39" s="29" t="s">
        <v>161</v>
      </c>
      <c r="E39" s="30" t="s">
        <v>4</v>
      </c>
      <c r="F39" s="31">
        <v>45068</v>
      </c>
      <c r="G39" s="32">
        <v>23798759</v>
      </c>
      <c r="H39" s="75">
        <v>11</v>
      </c>
      <c r="I39" s="63">
        <v>20702239.420000002</v>
      </c>
      <c r="J39" s="75">
        <v>2</v>
      </c>
      <c r="K39" s="63">
        <v>2699011.09</v>
      </c>
      <c r="L39" s="75">
        <v>9</v>
      </c>
      <c r="M39" s="63">
        <v>18003228.329999998</v>
      </c>
      <c r="N39" s="75"/>
      <c r="O39" s="63"/>
      <c r="P39" s="75"/>
      <c r="Q39" s="63"/>
      <c r="R39" s="69">
        <v>0.86988735084884039</v>
      </c>
      <c r="S39" s="69">
        <v>0.75647761003000191</v>
      </c>
      <c r="T39" s="101">
        <v>0</v>
      </c>
      <c r="U39" s="95">
        <v>0</v>
      </c>
    </row>
    <row r="40" spans="1:21" ht="26.25" thickBot="1" x14ac:dyDescent="0.25">
      <c r="A40" s="45">
        <v>35</v>
      </c>
      <c r="B40" s="46" t="s">
        <v>346</v>
      </c>
      <c r="C40" s="47" t="s">
        <v>419</v>
      </c>
      <c r="D40" s="47" t="s">
        <v>347</v>
      </c>
      <c r="E40" s="48" t="s">
        <v>4</v>
      </c>
      <c r="F40" s="49">
        <v>45301</v>
      </c>
      <c r="G40" s="50">
        <v>22479268</v>
      </c>
      <c r="H40" s="78">
        <v>0</v>
      </c>
      <c r="I40" s="66">
        <v>0</v>
      </c>
      <c r="J40" s="78"/>
      <c r="K40" s="66"/>
      <c r="L40" s="78"/>
      <c r="M40" s="66"/>
      <c r="N40" s="78"/>
      <c r="O40" s="66"/>
      <c r="P40" s="78"/>
      <c r="Q40" s="66"/>
      <c r="R40" s="72">
        <v>0</v>
      </c>
      <c r="S40" s="72">
        <v>0</v>
      </c>
      <c r="T40" s="104">
        <v>0</v>
      </c>
      <c r="U40" s="98">
        <v>0</v>
      </c>
    </row>
    <row r="41" spans="1:21" x14ac:dyDescent="0.2">
      <c r="A41" s="51">
        <v>36</v>
      </c>
      <c r="B41" s="52" t="s">
        <v>53</v>
      </c>
      <c r="C41" s="53" t="s">
        <v>420</v>
      </c>
      <c r="D41" s="53" t="s">
        <v>54</v>
      </c>
      <c r="E41" s="54" t="s">
        <v>5</v>
      </c>
      <c r="F41" s="55">
        <v>44959</v>
      </c>
      <c r="G41" s="56">
        <v>28588445</v>
      </c>
      <c r="H41" s="79">
        <v>16</v>
      </c>
      <c r="I41" s="67">
        <v>22870231.27</v>
      </c>
      <c r="J41" s="79">
        <v>1</v>
      </c>
      <c r="K41" s="67">
        <v>412666.09</v>
      </c>
      <c r="L41" s="79">
        <v>14</v>
      </c>
      <c r="M41" s="67">
        <v>22044899.09</v>
      </c>
      <c r="N41" s="79">
        <v>1</v>
      </c>
      <c r="O41" s="67">
        <v>412666.09</v>
      </c>
      <c r="P41" s="79"/>
      <c r="Q41" s="67"/>
      <c r="R41" s="73">
        <v>0.78554692918764901</v>
      </c>
      <c r="S41" s="73">
        <v>0.77111221299374622</v>
      </c>
      <c r="T41" s="105">
        <v>5356602.1225000015</v>
      </c>
      <c r="U41" s="99">
        <v>0.18736948170843151</v>
      </c>
    </row>
    <row r="42" spans="1:21" x14ac:dyDescent="0.2">
      <c r="A42" s="33">
        <v>37</v>
      </c>
      <c r="B42" s="34" t="s">
        <v>577</v>
      </c>
      <c r="C42" s="35" t="s">
        <v>421</v>
      </c>
      <c r="D42" s="35" t="s">
        <v>323</v>
      </c>
      <c r="E42" s="36" t="s">
        <v>5</v>
      </c>
      <c r="F42" s="37">
        <v>45280</v>
      </c>
      <c r="G42" s="38">
        <v>46426224</v>
      </c>
      <c r="H42" s="76">
        <v>10</v>
      </c>
      <c r="I42" s="64">
        <v>30373286.890000001</v>
      </c>
      <c r="J42" s="76"/>
      <c r="K42" s="64"/>
      <c r="L42" s="76">
        <v>9</v>
      </c>
      <c r="M42" s="64">
        <v>27048286.890000001</v>
      </c>
      <c r="N42" s="76">
        <v>1</v>
      </c>
      <c r="O42" s="64">
        <v>3325000</v>
      </c>
      <c r="P42" s="76"/>
      <c r="Q42" s="64"/>
      <c r="R42" s="70">
        <v>0.58260794351916279</v>
      </c>
      <c r="S42" s="70">
        <v>0.58260794351916279</v>
      </c>
      <c r="T42" s="102">
        <v>0</v>
      </c>
      <c r="U42" s="96">
        <v>0</v>
      </c>
    </row>
    <row r="43" spans="1:21" x14ac:dyDescent="0.2">
      <c r="A43" s="27">
        <v>38</v>
      </c>
      <c r="B43" s="28" t="s">
        <v>578</v>
      </c>
      <c r="C43" s="29" t="s">
        <v>422</v>
      </c>
      <c r="D43" s="29" t="s">
        <v>32</v>
      </c>
      <c r="E43" s="30" t="s">
        <v>5</v>
      </c>
      <c r="F43" s="31">
        <v>44900</v>
      </c>
      <c r="G43" s="32">
        <v>76933870</v>
      </c>
      <c r="H43" s="75">
        <v>40</v>
      </c>
      <c r="I43" s="63">
        <v>76455036.819999993</v>
      </c>
      <c r="J43" s="75">
        <v>6</v>
      </c>
      <c r="K43" s="63">
        <v>8471879.9000000004</v>
      </c>
      <c r="L43" s="75">
        <v>32</v>
      </c>
      <c r="M43" s="63">
        <v>63326256.920000002</v>
      </c>
      <c r="N43" s="75">
        <v>2</v>
      </c>
      <c r="O43" s="63">
        <v>4656900</v>
      </c>
      <c r="P43" s="75"/>
      <c r="Q43" s="63"/>
      <c r="R43" s="69">
        <v>0.93324483507719025</v>
      </c>
      <c r="S43" s="69">
        <v>0.82312584717238324</v>
      </c>
      <c r="T43" s="101">
        <v>9821236.0209999997</v>
      </c>
      <c r="U43" s="95">
        <v>0.12765815655705351</v>
      </c>
    </row>
    <row r="44" spans="1:21" x14ac:dyDescent="0.2">
      <c r="A44" s="33">
        <v>39</v>
      </c>
      <c r="B44" s="34" t="s">
        <v>98</v>
      </c>
      <c r="C44" s="35" t="s">
        <v>423</v>
      </c>
      <c r="D44" s="35" t="s">
        <v>99</v>
      </c>
      <c r="E44" s="36" t="s">
        <v>5</v>
      </c>
      <c r="F44" s="37">
        <v>45005</v>
      </c>
      <c r="G44" s="38">
        <v>83998526</v>
      </c>
      <c r="H44" s="76">
        <v>30</v>
      </c>
      <c r="I44" s="64">
        <v>44648550.799999997</v>
      </c>
      <c r="J44" s="76">
        <v>2</v>
      </c>
      <c r="K44" s="64">
        <v>1481155.59</v>
      </c>
      <c r="L44" s="76">
        <v>24</v>
      </c>
      <c r="M44" s="64">
        <v>37469295.210000001</v>
      </c>
      <c r="N44" s="76">
        <v>4</v>
      </c>
      <c r="O44" s="64">
        <v>5698100</v>
      </c>
      <c r="P44" s="76"/>
      <c r="Q44" s="64"/>
      <c r="R44" s="70">
        <v>0.46370397975793048</v>
      </c>
      <c r="S44" s="70">
        <v>0.44607086569590521</v>
      </c>
      <c r="T44" s="102">
        <v>18187222.455499999</v>
      </c>
      <c r="U44" s="96">
        <v>0.21651835242323181</v>
      </c>
    </row>
    <row r="45" spans="1:21" ht="13.5" thickBot="1" x14ac:dyDescent="0.25">
      <c r="A45" s="39">
        <v>40</v>
      </c>
      <c r="B45" s="40" t="s">
        <v>349</v>
      </c>
      <c r="C45" s="41" t="s">
        <v>424</v>
      </c>
      <c r="D45" s="41" t="s">
        <v>348</v>
      </c>
      <c r="E45" s="42" t="s">
        <v>5</v>
      </c>
      <c r="F45" s="43">
        <v>45281</v>
      </c>
      <c r="G45" s="44">
        <v>58647867</v>
      </c>
      <c r="H45" s="77">
        <v>15</v>
      </c>
      <c r="I45" s="65">
        <v>33923670.710000001</v>
      </c>
      <c r="J45" s="77">
        <v>5</v>
      </c>
      <c r="K45" s="65">
        <v>7161438.4399999985</v>
      </c>
      <c r="L45" s="77">
        <v>8</v>
      </c>
      <c r="M45" s="65">
        <v>20269100.27</v>
      </c>
      <c r="N45" s="77">
        <v>2</v>
      </c>
      <c r="O45" s="65">
        <v>6493132</v>
      </c>
      <c r="P45" s="77"/>
      <c r="Q45" s="65"/>
      <c r="R45" s="71">
        <v>0.46771587976081042</v>
      </c>
      <c r="S45" s="71">
        <v>0.34560677662838102</v>
      </c>
      <c r="T45" s="103">
        <v>0</v>
      </c>
      <c r="U45" s="97">
        <v>0</v>
      </c>
    </row>
    <row r="46" spans="1:21" x14ac:dyDescent="0.2">
      <c r="A46" s="21">
        <v>41</v>
      </c>
      <c r="B46" s="22" t="s">
        <v>219</v>
      </c>
      <c r="C46" s="23" t="s">
        <v>425</v>
      </c>
      <c r="D46" s="23" t="s">
        <v>220</v>
      </c>
      <c r="E46" s="24" t="s">
        <v>6</v>
      </c>
      <c r="F46" s="25">
        <v>45099</v>
      </c>
      <c r="G46" s="26">
        <v>60996680</v>
      </c>
      <c r="H46" s="74">
        <v>23</v>
      </c>
      <c r="I46" s="62">
        <v>43253762.460000001</v>
      </c>
      <c r="J46" s="74"/>
      <c r="K46" s="62"/>
      <c r="L46" s="74">
        <v>23</v>
      </c>
      <c r="M46" s="62">
        <v>43253762.460000001</v>
      </c>
      <c r="N46" s="74"/>
      <c r="O46" s="62"/>
      <c r="P46" s="74"/>
      <c r="Q46" s="62"/>
      <c r="R46" s="68">
        <v>0.70911666766125636</v>
      </c>
      <c r="S46" s="68">
        <v>0.70911666766125636</v>
      </c>
      <c r="T46" s="100">
        <v>15403187.6055</v>
      </c>
      <c r="U46" s="94">
        <v>0.25252501620579998</v>
      </c>
    </row>
    <row r="47" spans="1:21" x14ac:dyDescent="0.2">
      <c r="A47" s="27">
        <v>42</v>
      </c>
      <c r="B47" s="28" t="s">
        <v>106</v>
      </c>
      <c r="C47" s="29" t="s">
        <v>426</v>
      </c>
      <c r="D47" s="29" t="s">
        <v>107</v>
      </c>
      <c r="E47" s="30" t="s">
        <v>6</v>
      </c>
      <c r="F47" s="31">
        <v>45012</v>
      </c>
      <c r="G47" s="32">
        <v>55788824</v>
      </c>
      <c r="H47" s="75">
        <v>21</v>
      </c>
      <c r="I47" s="63">
        <v>44112543.159999996</v>
      </c>
      <c r="J47" s="75"/>
      <c r="K47" s="63"/>
      <c r="L47" s="75">
        <v>21</v>
      </c>
      <c r="M47" s="63">
        <v>44112543.159999996</v>
      </c>
      <c r="N47" s="75"/>
      <c r="O47" s="63"/>
      <c r="P47" s="75"/>
      <c r="Q47" s="63"/>
      <c r="R47" s="69">
        <v>0.79070573633170682</v>
      </c>
      <c r="S47" s="69">
        <v>0.79070573633170682</v>
      </c>
      <c r="T47" s="101">
        <v>6159496.7124999994</v>
      </c>
      <c r="U47" s="95">
        <v>0.1104073588735263</v>
      </c>
    </row>
    <row r="48" spans="1:21" x14ac:dyDescent="0.2">
      <c r="A48" s="33">
        <v>43</v>
      </c>
      <c r="B48" s="34" t="s">
        <v>119</v>
      </c>
      <c r="C48" s="35" t="s">
        <v>427</v>
      </c>
      <c r="D48" s="35" t="s">
        <v>120</v>
      </c>
      <c r="E48" s="36" t="s">
        <v>6</v>
      </c>
      <c r="F48" s="37">
        <v>45028</v>
      </c>
      <c r="G48" s="38">
        <v>19678518</v>
      </c>
      <c r="H48" s="76">
        <v>9</v>
      </c>
      <c r="I48" s="64">
        <v>11101330.710000001</v>
      </c>
      <c r="J48" s="76">
        <v>1</v>
      </c>
      <c r="K48" s="64">
        <v>601349.99</v>
      </c>
      <c r="L48" s="76">
        <v>8</v>
      </c>
      <c r="M48" s="64">
        <v>10499980.720000001</v>
      </c>
      <c r="N48" s="76"/>
      <c r="O48" s="64"/>
      <c r="P48" s="76"/>
      <c r="Q48" s="64"/>
      <c r="R48" s="70">
        <v>0.5641344897009013</v>
      </c>
      <c r="S48" s="70">
        <v>0.5335757865505929</v>
      </c>
      <c r="T48" s="102">
        <v>5473356.3434999986</v>
      </c>
      <c r="U48" s="96">
        <v>0.27813864557788343</v>
      </c>
    </row>
    <row r="49" spans="1:21" x14ac:dyDescent="0.2">
      <c r="A49" s="27">
        <v>44</v>
      </c>
      <c r="B49" s="28" t="s">
        <v>243</v>
      </c>
      <c r="C49" s="29" t="s">
        <v>428</v>
      </c>
      <c r="D49" s="29" t="s">
        <v>244</v>
      </c>
      <c r="E49" s="30" t="s">
        <v>6</v>
      </c>
      <c r="F49" s="31">
        <v>45155</v>
      </c>
      <c r="G49" s="32">
        <v>19285209</v>
      </c>
      <c r="H49" s="75">
        <v>13</v>
      </c>
      <c r="I49" s="63">
        <v>23375014.170000002</v>
      </c>
      <c r="J49" s="75">
        <v>1</v>
      </c>
      <c r="K49" s="63">
        <v>665000</v>
      </c>
      <c r="L49" s="75">
        <v>9</v>
      </c>
      <c r="M49" s="63">
        <v>17485014.170000002</v>
      </c>
      <c r="N49" s="75">
        <v>3</v>
      </c>
      <c r="O49" s="63">
        <v>5225000</v>
      </c>
      <c r="P49" s="75"/>
      <c r="Q49" s="63"/>
      <c r="R49" s="69">
        <v>0.94113650362824697</v>
      </c>
      <c r="S49" s="69">
        <v>0.90665411870828061</v>
      </c>
      <c r="T49" s="101">
        <v>13417179.630999999</v>
      </c>
      <c r="U49" s="95">
        <v>0.69572383846086405</v>
      </c>
    </row>
    <row r="50" spans="1:21" x14ac:dyDescent="0.2">
      <c r="A50" s="33">
        <v>45</v>
      </c>
      <c r="B50" s="34" t="s">
        <v>171</v>
      </c>
      <c r="C50" s="35" t="s">
        <v>429</v>
      </c>
      <c r="D50" s="35" t="s">
        <v>170</v>
      </c>
      <c r="E50" s="36" t="s">
        <v>6</v>
      </c>
      <c r="F50" s="37">
        <v>45076</v>
      </c>
      <c r="G50" s="38">
        <v>40895073</v>
      </c>
      <c r="H50" s="76">
        <v>17</v>
      </c>
      <c r="I50" s="64">
        <v>30714817.199999999</v>
      </c>
      <c r="J50" s="76">
        <v>1</v>
      </c>
      <c r="K50" s="64">
        <v>1425000</v>
      </c>
      <c r="L50" s="76">
        <v>15</v>
      </c>
      <c r="M50" s="64">
        <v>28182285.629999999</v>
      </c>
      <c r="N50" s="76">
        <v>1</v>
      </c>
      <c r="O50" s="64">
        <v>1107531.57</v>
      </c>
      <c r="P50" s="76"/>
      <c r="Q50" s="64"/>
      <c r="R50" s="70">
        <v>0.72398172831235685</v>
      </c>
      <c r="S50" s="70">
        <v>0.6891364548976352</v>
      </c>
      <c r="T50" s="102">
        <v>0</v>
      </c>
      <c r="U50" s="96">
        <v>0</v>
      </c>
    </row>
    <row r="51" spans="1:21" ht="25.5" x14ac:dyDescent="0.2">
      <c r="A51" s="27">
        <v>46</v>
      </c>
      <c r="B51" s="28" t="s">
        <v>207</v>
      </c>
      <c r="C51" s="29" t="s">
        <v>430</v>
      </c>
      <c r="D51" s="29" t="s">
        <v>208</v>
      </c>
      <c r="E51" s="30" t="s">
        <v>6</v>
      </c>
      <c r="F51" s="31">
        <v>45069</v>
      </c>
      <c r="G51" s="32">
        <v>32307628</v>
      </c>
      <c r="H51" s="75">
        <v>21</v>
      </c>
      <c r="I51" s="63">
        <v>26279476.600000001</v>
      </c>
      <c r="J51" s="75">
        <v>1</v>
      </c>
      <c r="K51" s="63">
        <v>3325000</v>
      </c>
      <c r="L51" s="75">
        <v>20</v>
      </c>
      <c r="M51" s="63">
        <v>22954476.600000001</v>
      </c>
      <c r="N51" s="75"/>
      <c r="O51" s="63"/>
      <c r="P51" s="75"/>
      <c r="Q51" s="63"/>
      <c r="R51" s="69">
        <v>0.81341399003356119</v>
      </c>
      <c r="S51" s="69">
        <v>0.7104971185133121</v>
      </c>
      <c r="T51" s="101">
        <v>9205443.2375000007</v>
      </c>
      <c r="U51" s="95">
        <v>0.28493095307089711</v>
      </c>
    </row>
    <row r="52" spans="1:21" x14ac:dyDescent="0.2">
      <c r="A52" s="33">
        <v>47</v>
      </c>
      <c r="B52" s="34" t="s">
        <v>251</v>
      </c>
      <c r="C52" s="35" t="s">
        <v>431</v>
      </c>
      <c r="D52" s="35" t="s">
        <v>252</v>
      </c>
      <c r="E52" s="36" t="s">
        <v>6</v>
      </c>
      <c r="F52" s="37">
        <v>45155</v>
      </c>
      <c r="G52" s="38">
        <v>41489210</v>
      </c>
      <c r="H52" s="76">
        <v>22</v>
      </c>
      <c r="I52" s="64">
        <v>29733618.190000001</v>
      </c>
      <c r="J52" s="76">
        <v>2</v>
      </c>
      <c r="K52" s="64">
        <v>3795249.45</v>
      </c>
      <c r="L52" s="76">
        <v>20</v>
      </c>
      <c r="M52" s="64">
        <v>25938368.740000002</v>
      </c>
      <c r="N52" s="76"/>
      <c r="O52" s="64"/>
      <c r="P52" s="76"/>
      <c r="Q52" s="64"/>
      <c r="R52" s="70">
        <v>0.71665905882517411</v>
      </c>
      <c r="S52" s="70">
        <v>0.62518348119908773</v>
      </c>
      <c r="T52" s="102">
        <v>10046486.274499999</v>
      </c>
      <c r="U52" s="96">
        <v>0.24214696482531239</v>
      </c>
    </row>
    <row r="53" spans="1:21" ht="25.5" x14ac:dyDescent="0.2">
      <c r="A53" s="27">
        <v>48</v>
      </c>
      <c r="B53" s="28" t="s">
        <v>82</v>
      </c>
      <c r="C53" s="29" t="s">
        <v>432</v>
      </c>
      <c r="D53" s="29" t="s">
        <v>83</v>
      </c>
      <c r="E53" s="30" t="s">
        <v>6</v>
      </c>
      <c r="F53" s="31">
        <v>44952</v>
      </c>
      <c r="G53" s="32">
        <v>47569538</v>
      </c>
      <c r="H53" s="75">
        <v>32</v>
      </c>
      <c r="I53" s="63">
        <v>42558187.07</v>
      </c>
      <c r="J53" s="75">
        <v>2</v>
      </c>
      <c r="K53" s="63">
        <v>7386743.04</v>
      </c>
      <c r="L53" s="75">
        <v>29</v>
      </c>
      <c r="M53" s="63">
        <v>34344944.030000001</v>
      </c>
      <c r="N53" s="75">
        <v>1</v>
      </c>
      <c r="O53" s="63">
        <v>826500</v>
      </c>
      <c r="P53" s="75"/>
      <c r="Q53" s="63"/>
      <c r="R53" s="69">
        <v>0.87727753567839994</v>
      </c>
      <c r="S53" s="69">
        <v>0.72199448373873221</v>
      </c>
      <c r="T53" s="101">
        <v>10917074.321</v>
      </c>
      <c r="U53" s="95">
        <v>0.2294971694070268</v>
      </c>
    </row>
    <row r="54" spans="1:21" ht="25.5" x14ac:dyDescent="0.2">
      <c r="A54" s="33">
        <v>49</v>
      </c>
      <c r="B54" s="34" t="s">
        <v>184</v>
      </c>
      <c r="C54" s="35" t="s">
        <v>433</v>
      </c>
      <c r="D54" s="35" t="s">
        <v>185</v>
      </c>
      <c r="E54" s="36" t="s">
        <v>6</v>
      </c>
      <c r="F54" s="37">
        <v>45092</v>
      </c>
      <c r="G54" s="38">
        <v>41972593</v>
      </c>
      <c r="H54" s="76">
        <v>37</v>
      </c>
      <c r="I54" s="64">
        <v>40722496.200000003</v>
      </c>
      <c r="J54" s="76">
        <v>4</v>
      </c>
      <c r="K54" s="64">
        <v>12807582.609999999</v>
      </c>
      <c r="L54" s="76">
        <v>32</v>
      </c>
      <c r="M54" s="64">
        <v>27791413.59</v>
      </c>
      <c r="N54" s="76">
        <v>1</v>
      </c>
      <c r="O54" s="64">
        <v>123500</v>
      </c>
      <c r="P54" s="76"/>
      <c r="Q54" s="64"/>
      <c r="R54" s="70">
        <v>0.96727395898556934</v>
      </c>
      <c r="S54" s="70">
        <v>0.66213239649025257</v>
      </c>
      <c r="T54" s="102">
        <v>4516177.9820000008</v>
      </c>
      <c r="U54" s="96">
        <v>0.1075982601789697</v>
      </c>
    </row>
    <row r="55" spans="1:21" ht="25.5" x14ac:dyDescent="0.2">
      <c r="A55" s="27">
        <v>50</v>
      </c>
      <c r="B55" s="28" t="s">
        <v>182</v>
      </c>
      <c r="C55" s="29" t="s">
        <v>434</v>
      </c>
      <c r="D55" s="29" t="s">
        <v>183</v>
      </c>
      <c r="E55" s="30" t="s">
        <v>6</v>
      </c>
      <c r="F55" s="31">
        <v>45063</v>
      </c>
      <c r="G55" s="32">
        <v>29710833</v>
      </c>
      <c r="H55" s="75">
        <v>18</v>
      </c>
      <c r="I55" s="63">
        <v>20917338.170000002</v>
      </c>
      <c r="J55" s="75">
        <v>6</v>
      </c>
      <c r="K55" s="63">
        <v>4580412.37</v>
      </c>
      <c r="L55" s="75">
        <v>12</v>
      </c>
      <c r="M55" s="63">
        <v>16336925.800000001</v>
      </c>
      <c r="N55" s="75"/>
      <c r="O55" s="63"/>
      <c r="P55" s="75"/>
      <c r="Q55" s="63"/>
      <c r="R55" s="69">
        <v>0.70403068705613203</v>
      </c>
      <c r="S55" s="69">
        <v>0.54986428014320565</v>
      </c>
      <c r="T55" s="101">
        <v>7207744.8289999999</v>
      </c>
      <c r="U55" s="95">
        <v>0.24259652460770789</v>
      </c>
    </row>
    <row r="56" spans="1:21" x14ac:dyDescent="0.2">
      <c r="A56" s="33">
        <v>51</v>
      </c>
      <c r="B56" s="34" t="s">
        <v>147</v>
      </c>
      <c r="C56" s="35" t="s">
        <v>435</v>
      </c>
      <c r="D56" s="35" t="s">
        <v>148</v>
      </c>
      <c r="E56" s="36" t="s">
        <v>6</v>
      </c>
      <c r="F56" s="37">
        <v>45042</v>
      </c>
      <c r="G56" s="38">
        <v>67838450</v>
      </c>
      <c r="H56" s="76">
        <v>44</v>
      </c>
      <c r="I56" s="64">
        <v>60885991.340000004</v>
      </c>
      <c r="J56" s="76">
        <v>1</v>
      </c>
      <c r="K56" s="64">
        <v>1900000</v>
      </c>
      <c r="L56" s="76">
        <v>38</v>
      </c>
      <c r="M56" s="64">
        <v>51133712.409999996</v>
      </c>
      <c r="N56" s="76">
        <v>5</v>
      </c>
      <c r="O56" s="64">
        <v>7852278.9299999997</v>
      </c>
      <c r="P56" s="76"/>
      <c r="Q56" s="64"/>
      <c r="R56" s="70">
        <v>0.78176480167220808</v>
      </c>
      <c r="S56" s="70">
        <v>0.75375708628366356</v>
      </c>
      <c r="T56" s="102">
        <v>21789410.491500001</v>
      </c>
      <c r="U56" s="96">
        <v>0.32119558291057648</v>
      </c>
    </row>
    <row r="57" spans="1:21" ht="25.5" x14ac:dyDescent="0.2">
      <c r="A57" s="27">
        <v>52</v>
      </c>
      <c r="B57" s="28" t="s">
        <v>187</v>
      </c>
      <c r="C57" s="29" t="s">
        <v>436</v>
      </c>
      <c r="D57" s="29" t="s">
        <v>188</v>
      </c>
      <c r="E57" s="30" t="s">
        <v>6</v>
      </c>
      <c r="F57" s="31">
        <v>45056</v>
      </c>
      <c r="G57" s="32">
        <v>36043042</v>
      </c>
      <c r="H57" s="75">
        <v>17</v>
      </c>
      <c r="I57" s="63">
        <v>35957358.939999998</v>
      </c>
      <c r="J57" s="75">
        <v>2</v>
      </c>
      <c r="K57" s="63">
        <v>3919964.41</v>
      </c>
      <c r="L57" s="75">
        <v>14</v>
      </c>
      <c r="M57" s="63">
        <v>30806714.93</v>
      </c>
      <c r="N57" s="75">
        <v>1</v>
      </c>
      <c r="O57" s="63">
        <v>1230679.6000000001</v>
      </c>
      <c r="P57" s="75"/>
      <c r="Q57" s="63"/>
      <c r="R57" s="69">
        <v>0.96347803662077125</v>
      </c>
      <c r="S57" s="69">
        <v>0.854720168458589</v>
      </c>
      <c r="T57" s="101">
        <v>3098320</v>
      </c>
      <c r="U57" s="95">
        <v>8.5961667719389498E-2</v>
      </c>
    </row>
    <row r="58" spans="1:21" x14ac:dyDescent="0.2">
      <c r="A58" s="33">
        <v>53</v>
      </c>
      <c r="B58" s="34" t="s">
        <v>143</v>
      </c>
      <c r="C58" s="35" t="s">
        <v>437</v>
      </c>
      <c r="D58" s="35" t="s">
        <v>144</v>
      </c>
      <c r="E58" s="36" t="s">
        <v>6</v>
      </c>
      <c r="F58" s="37">
        <v>45037</v>
      </c>
      <c r="G58" s="38">
        <v>42370777</v>
      </c>
      <c r="H58" s="76">
        <v>18</v>
      </c>
      <c r="I58" s="64">
        <v>38218303.479999997</v>
      </c>
      <c r="J58" s="76">
        <v>5</v>
      </c>
      <c r="K58" s="64">
        <v>11618254.15</v>
      </c>
      <c r="L58" s="76">
        <v>13</v>
      </c>
      <c r="M58" s="64">
        <v>26600049.329999998</v>
      </c>
      <c r="N58" s="76"/>
      <c r="O58" s="64"/>
      <c r="P58" s="76"/>
      <c r="Q58" s="64"/>
      <c r="R58" s="70">
        <v>0.90199675781258404</v>
      </c>
      <c r="S58" s="70">
        <v>0.62779234211352797</v>
      </c>
      <c r="T58" s="102">
        <v>11749204.771500001</v>
      </c>
      <c r="U58" s="96">
        <v>0.27729500385371741</v>
      </c>
    </row>
    <row r="59" spans="1:21" x14ac:dyDescent="0.2">
      <c r="A59" s="27">
        <v>54</v>
      </c>
      <c r="B59" s="28" t="s">
        <v>49</v>
      </c>
      <c r="C59" s="29" t="s">
        <v>438</v>
      </c>
      <c r="D59" s="29" t="s">
        <v>50</v>
      </c>
      <c r="E59" s="30" t="s">
        <v>6</v>
      </c>
      <c r="F59" s="31">
        <v>44938</v>
      </c>
      <c r="G59" s="32">
        <v>42932664</v>
      </c>
      <c r="H59" s="75">
        <v>30</v>
      </c>
      <c r="I59" s="63">
        <v>28640179.27</v>
      </c>
      <c r="J59" s="75">
        <v>5</v>
      </c>
      <c r="K59" s="63">
        <v>5049413.72</v>
      </c>
      <c r="L59" s="75">
        <v>24</v>
      </c>
      <c r="M59" s="63">
        <v>22640765.550000001</v>
      </c>
      <c r="N59" s="75">
        <v>1</v>
      </c>
      <c r="O59" s="63">
        <v>950000</v>
      </c>
      <c r="P59" s="75"/>
      <c r="Q59" s="63"/>
      <c r="R59" s="69">
        <v>0.64496764677822005</v>
      </c>
      <c r="S59" s="69">
        <v>0.52735524518115162</v>
      </c>
      <c r="T59" s="101">
        <v>6369603.3770000003</v>
      </c>
      <c r="U59" s="95">
        <v>0.1483626400868113</v>
      </c>
    </row>
    <row r="60" spans="1:21" ht="13.5" thickBot="1" x14ac:dyDescent="0.25">
      <c r="A60" s="45">
        <v>55</v>
      </c>
      <c r="B60" s="46" t="s">
        <v>209</v>
      </c>
      <c r="C60" s="47" t="s">
        <v>439</v>
      </c>
      <c r="D60" s="47" t="s">
        <v>210</v>
      </c>
      <c r="E60" s="48" t="s">
        <v>6</v>
      </c>
      <c r="F60" s="49">
        <v>45099</v>
      </c>
      <c r="G60" s="50">
        <v>41349633</v>
      </c>
      <c r="H60" s="78">
        <v>8</v>
      </c>
      <c r="I60" s="66">
        <v>21508287.75</v>
      </c>
      <c r="J60" s="78"/>
      <c r="K60" s="66"/>
      <c r="L60" s="78">
        <v>8</v>
      </c>
      <c r="M60" s="66">
        <v>21508287.75</v>
      </c>
      <c r="N60" s="78"/>
      <c r="O60" s="66"/>
      <c r="P60" s="78"/>
      <c r="Q60" s="66"/>
      <c r="R60" s="72">
        <v>0.52015667829506496</v>
      </c>
      <c r="S60" s="72">
        <v>0.52015667829506496</v>
      </c>
      <c r="T60" s="104">
        <v>2393668.2220000001</v>
      </c>
      <c r="U60" s="98">
        <v>5.7888499808450539E-2</v>
      </c>
    </row>
    <row r="61" spans="1:21" x14ac:dyDescent="0.2">
      <c r="A61" s="51">
        <v>56</v>
      </c>
      <c r="B61" s="52" t="s">
        <v>37</v>
      </c>
      <c r="C61" s="53" t="s">
        <v>440</v>
      </c>
      <c r="D61" s="53" t="s">
        <v>38</v>
      </c>
      <c r="E61" s="54" t="s">
        <v>7</v>
      </c>
      <c r="F61" s="55">
        <v>44916</v>
      </c>
      <c r="G61" s="56">
        <v>82440978</v>
      </c>
      <c r="H61" s="79">
        <v>24</v>
      </c>
      <c r="I61" s="67">
        <v>88570874.780000001</v>
      </c>
      <c r="J61" s="79">
        <v>1</v>
      </c>
      <c r="K61" s="67">
        <v>5747500</v>
      </c>
      <c r="L61" s="79">
        <v>21</v>
      </c>
      <c r="M61" s="67">
        <v>76262533.269999996</v>
      </c>
      <c r="N61" s="79">
        <v>2</v>
      </c>
      <c r="O61" s="67">
        <v>6560841.5099999998</v>
      </c>
      <c r="P61" s="79"/>
      <c r="Q61" s="67"/>
      <c r="R61" s="73">
        <v>0.99477268780096229</v>
      </c>
      <c r="S61" s="73">
        <v>0.92505614465175312</v>
      </c>
      <c r="T61" s="105">
        <v>20323245.554499999</v>
      </c>
      <c r="U61" s="99">
        <v>0.246518734342283</v>
      </c>
    </row>
    <row r="62" spans="1:21" x14ac:dyDescent="0.2">
      <c r="A62" s="33">
        <v>57</v>
      </c>
      <c r="B62" s="34" t="s">
        <v>273</v>
      </c>
      <c r="C62" s="35" t="s">
        <v>441</v>
      </c>
      <c r="D62" s="35" t="s">
        <v>274</v>
      </c>
      <c r="E62" s="36" t="s">
        <v>7</v>
      </c>
      <c r="F62" s="37">
        <v>45196</v>
      </c>
      <c r="G62" s="38">
        <v>43490615</v>
      </c>
      <c r="H62" s="76">
        <v>15</v>
      </c>
      <c r="I62" s="64">
        <v>37231601.990000002</v>
      </c>
      <c r="J62" s="76">
        <v>2</v>
      </c>
      <c r="K62" s="64">
        <v>7799606.3399999999</v>
      </c>
      <c r="L62" s="76">
        <v>11</v>
      </c>
      <c r="M62" s="64">
        <v>27864495.649999999</v>
      </c>
      <c r="N62" s="76">
        <v>2</v>
      </c>
      <c r="O62" s="64">
        <v>1567500</v>
      </c>
      <c r="P62" s="76"/>
      <c r="Q62" s="64"/>
      <c r="R62" s="70">
        <v>0.82004133512483102</v>
      </c>
      <c r="S62" s="70">
        <v>0.64070134786551081</v>
      </c>
      <c r="T62" s="102">
        <v>0</v>
      </c>
      <c r="U62" s="96">
        <v>0</v>
      </c>
    </row>
    <row r="63" spans="1:21" x14ac:dyDescent="0.2">
      <c r="A63" s="27">
        <v>58</v>
      </c>
      <c r="B63" s="28" t="s">
        <v>141</v>
      </c>
      <c r="C63" s="29" t="s">
        <v>442</v>
      </c>
      <c r="D63" s="29" t="s">
        <v>142</v>
      </c>
      <c r="E63" s="30" t="s">
        <v>7</v>
      </c>
      <c r="F63" s="31">
        <v>45068</v>
      </c>
      <c r="G63" s="32">
        <v>27503374</v>
      </c>
      <c r="H63" s="75">
        <v>3</v>
      </c>
      <c r="I63" s="63">
        <v>24218470.859999999</v>
      </c>
      <c r="J63" s="75"/>
      <c r="K63" s="63"/>
      <c r="L63" s="75">
        <v>3</v>
      </c>
      <c r="M63" s="63">
        <v>24218470.859999999</v>
      </c>
      <c r="N63" s="75"/>
      <c r="O63" s="63"/>
      <c r="P63" s="75"/>
      <c r="Q63" s="63"/>
      <c r="R63" s="69">
        <v>0.88056363048402719</v>
      </c>
      <c r="S63" s="69">
        <v>0.88056363048402719</v>
      </c>
      <c r="T63" s="101">
        <v>10228383.534499999</v>
      </c>
      <c r="U63" s="95">
        <v>0.37189559122818888</v>
      </c>
    </row>
    <row r="64" spans="1:21" x14ac:dyDescent="0.2">
      <c r="A64" s="33">
        <v>59</v>
      </c>
      <c r="B64" s="34" t="s">
        <v>96</v>
      </c>
      <c r="C64" s="35" t="s">
        <v>443</v>
      </c>
      <c r="D64" s="35" t="s">
        <v>97</v>
      </c>
      <c r="E64" s="36" t="s">
        <v>7</v>
      </c>
      <c r="F64" s="37">
        <v>44978</v>
      </c>
      <c r="G64" s="38">
        <v>28985722</v>
      </c>
      <c r="H64" s="76">
        <v>7</v>
      </c>
      <c r="I64" s="64">
        <v>30264317.329999998</v>
      </c>
      <c r="J64" s="76"/>
      <c r="K64" s="64"/>
      <c r="L64" s="76">
        <v>6</v>
      </c>
      <c r="M64" s="64">
        <v>28985721.949999999</v>
      </c>
      <c r="N64" s="76">
        <v>1</v>
      </c>
      <c r="O64" s="64">
        <v>1278595.3799999999</v>
      </c>
      <c r="P64" s="76"/>
      <c r="Q64" s="64"/>
      <c r="R64" s="70">
        <v>0.99999999827501274</v>
      </c>
      <c r="S64" s="70">
        <v>0.99999999827501274</v>
      </c>
      <c r="T64" s="102">
        <v>3303340.8835</v>
      </c>
      <c r="U64" s="96">
        <v>0.113964416118391</v>
      </c>
    </row>
    <row r="65" spans="1:21" x14ac:dyDescent="0.2">
      <c r="A65" s="27">
        <v>60</v>
      </c>
      <c r="B65" s="28" t="s">
        <v>74</v>
      </c>
      <c r="C65" s="29" t="s">
        <v>444</v>
      </c>
      <c r="D65" s="29" t="s">
        <v>75</v>
      </c>
      <c r="E65" s="30" t="s">
        <v>7</v>
      </c>
      <c r="F65" s="31">
        <v>44959</v>
      </c>
      <c r="G65" s="32">
        <v>43551673</v>
      </c>
      <c r="H65" s="75">
        <v>11</v>
      </c>
      <c r="I65" s="63">
        <v>43279067.159999996</v>
      </c>
      <c r="J65" s="75">
        <v>1</v>
      </c>
      <c r="K65" s="63">
        <v>5700000</v>
      </c>
      <c r="L65" s="75">
        <v>9</v>
      </c>
      <c r="M65" s="63">
        <v>30597394.159999996</v>
      </c>
      <c r="N65" s="75">
        <v>1</v>
      </c>
      <c r="O65" s="63">
        <v>6981673</v>
      </c>
      <c r="P65" s="75"/>
      <c r="Q65" s="63"/>
      <c r="R65" s="69">
        <v>0.83343283184551842</v>
      </c>
      <c r="S65" s="69">
        <v>0.7025538183114115</v>
      </c>
      <c r="T65" s="101">
        <v>9659150.7355000004</v>
      </c>
      <c r="U65" s="95">
        <v>0.2217859859367515</v>
      </c>
    </row>
    <row r="66" spans="1:21" ht="13.5" thickBot="1" x14ac:dyDescent="0.25">
      <c r="A66" s="45">
        <v>61</v>
      </c>
      <c r="B66" s="46" t="s">
        <v>76</v>
      </c>
      <c r="C66" s="47" t="s">
        <v>445</v>
      </c>
      <c r="D66" s="47" t="s">
        <v>77</v>
      </c>
      <c r="E66" s="48" t="s">
        <v>7</v>
      </c>
      <c r="F66" s="49">
        <v>44959</v>
      </c>
      <c r="G66" s="50">
        <v>24944102</v>
      </c>
      <c r="H66" s="78">
        <v>3</v>
      </c>
      <c r="I66" s="66">
        <v>19752435.469999999</v>
      </c>
      <c r="J66" s="78"/>
      <c r="K66" s="66"/>
      <c r="L66" s="78">
        <v>3</v>
      </c>
      <c r="M66" s="66">
        <v>19752435.469999999</v>
      </c>
      <c r="N66" s="78"/>
      <c r="O66" s="66"/>
      <c r="P66" s="78"/>
      <c r="Q66" s="66"/>
      <c r="R66" s="72">
        <v>0.79186797223648298</v>
      </c>
      <c r="S66" s="72">
        <v>0.79186797223648298</v>
      </c>
      <c r="T66" s="104">
        <v>19587253.8145</v>
      </c>
      <c r="U66" s="98">
        <v>0.78524589959181534</v>
      </c>
    </row>
    <row r="67" spans="1:21" x14ac:dyDescent="0.2">
      <c r="A67" s="51">
        <v>62</v>
      </c>
      <c r="B67" s="52" t="s">
        <v>108</v>
      </c>
      <c r="C67" s="53" t="s">
        <v>446</v>
      </c>
      <c r="D67" s="53" t="s">
        <v>109</v>
      </c>
      <c r="E67" s="54" t="s">
        <v>8</v>
      </c>
      <c r="F67" s="55">
        <v>44985</v>
      </c>
      <c r="G67" s="56">
        <v>26648447</v>
      </c>
      <c r="H67" s="79">
        <v>17</v>
      </c>
      <c r="I67" s="67">
        <v>25877793.59</v>
      </c>
      <c r="J67" s="79"/>
      <c r="K67" s="67"/>
      <c r="L67" s="79">
        <v>15</v>
      </c>
      <c r="M67" s="67">
        <v>20765750.66</v>
      </c>
      <c r="N67" s="79">
        <v>2</v>
      </c>
      <c r="O67" s="67">
        <v>5112042.93</v>
      </c>
      <c r="P67" s="79"/>
      <c r="Q67" s="67"/>
      <c r="R67" s="73">
        <v>0.77924806124724655</v>
      </c>
      <c r="S67" s="73">
        <v>0.77924806124724644</v>
      </c>
      <c r="T67" s="105">
        <v>7728691.1325000003</v>
      </c>
      <c r="U67" s="99">
        <v>0.2900240727911837</v>
      </c>
    </row>
    <row r="68" spans="1:21" x14ac:dyDescent="0.2">
      <c r="A68" s="33">
        <v>63</v>
      </c>
      <c r="B68" s="34" t="s">
        <v>334</v>
      </c>
      <c r="C68" s="35" t="s">
        <v>447</v>
      </c>
      <c r="D68" s="35" t="s">
        <v>335</v>
      </c>
      <c r="E68" s="36" t="s">
        <v>8</v>
      </c>
      <c r="F68" s="37">
        <v>45280</v>
      </c>
      <c r="G68" s="38">
        <v>40376428</v>
      </c>
      <c r="H68" s="76">
        <v>15</v>
      </c>
      <c r="I68" s="64">
        <v>23137821.34</v>
      </c>
      <c r="J68" s="76">
        <v>2</v>
      </c>
      <c r="K68" s="64">
        <v>713407.25</v>
      </c>
      <c r="L68" s="76">
        <v>13</v>
      </c>
      <c r="M68" s="64">
        <v>22424414.09</v>
      </c>
      <c r="N68" s="76"/>
      <c r="O68" s="64"/>
      <c r="P68" s="76"/>
      <c r="Q68" s="64"/>
      <c r="R68" s="70">
        <v>0.57305270639591988</v>
      </c>
      <c r="S68" s="70">
        <v>0.55538380190540881</v>
      </c>
      <c r="T68" s="102">
        <v>3230404.1869999999</v>
      </c>
      <c r="U68" s="96">
        <v>8.0007181095861177E-2</v>
      </c>
    </row>
    <row r="69" spans="1:21" x14ac:dyDescent="0.2">
      <c r="A69" s="27">
        <v>64</v>
      </c>
      <c r="B69" s="28" t="s">
        <v>110</v>
      </c>
      <c r="C69" s="29" t="s">
        <v>448</v>
      </c>
      <c r="D69" s="29" t="s">
        <v>111</v>
      </c>
      <c r="E69" s="30" t="s">
        <v>8</v>
      </c>
      <c r="F69" s="31">
        <v>45002</v>
      </c>
      <c r="G69" s="32">
        <v>30485361</v>
      </c>
      <c r="H69" s="75">
        <v>17</v>
      </c>
      <c r="I69" s="63">
        <v>30269220</v>
      </c>
      <c r="J69" s="75">
        <v>4</v>
      </c>
      <c r="K69" s="63">
        <v>6650000</v>
      </c>
      <c r="L69" s="75">
        <v>12</v>
      </c>
      <c r="M69" s="63">
        <v>21719220</v>
      </c>
      <c r="N69" s="75">
        <v>1</v>
      </c>
      <c r="O69" s="63">
        <v>1900000</v>
      </c>
      <c r="P69" s="75"/>
      <c r="Q69" s="63"/>
      <c r="R69" s="69">
        <v>0.93058501095000978</v>
      </c>
      <c r="S69" s="69">
        <v>0.71244752522366395</v>
      </c>
      <c r="T69" s="101">
        <v>6153382.1610000003</v>
      </c>
      <c r="U69" s="95">
        <v>0.20184711478404341</v>
      </c>
    </row>
    <row r="70" spans="1:21" x14ac:dyDescent="0.2">
      <c r="A70" s="33">
        <v>65</v>
      </c>
      <c r="B70" s="34" t="s">
        <v>145</v>
      </c>
      <c r="C70" s="35" t="s">
        <v>449</v>
      </c>
      <c r="D70" s="35" t="s">
        <v>146</v>
      </c>
      <c r="E70" s="36" t="s">
        <v>8</v>
      </c>
      <c r="F70" s="37">
        <v>45056</v>
      </c>
      <c r="G70" s="38">
        <v>58871621</v>
      </c>
      <c r="H70" s="76">
        <v>28</v>
      </c>
      <c r="I70" s="64">
        <v>49951847.400000013</v>
      </c>
      <c r="J70" s="76">
        <v>6</v>
      </c>
      <c r="K70" s="64">
        <v>13821151.35</v>
      </c>
      <c r="L70" s="76">
        <v>22</v>
      </c>
      <c r="M70" s="64">
        <v>36130696.049999997</v>
      </c>
      <c r="N70" s="76"/>
      <c r="O70" s="64"/>
      <c r="P70" s="76"/>
      <c r="Q70" s="64"/>
      <c r="R70" s="70">
        <v>0.84848771872614148</v>
      </c>
      <c r="S70" s="70">
        <v>0.61372008170116454</v>
      </c>
      <c r="T70" s="102">
        <v>11309729.879000001</v>
      </c>
      <c r="U70" s="96">
        <v>0.1921083484179924</v>
      </c>
    </row>
    <row r="71" spans="1:21" x14ac:dyDescent="0.2">
      <c r="A71" s="27">
        <v>66</v>
      </c>
      <c r="B71" s="28" t="s">
        <v>189</v>
      </c>
      <c r="C71" s="29" t="s">
        <v>450</v>
      </c>
      <c r="D71" s="29" t="s">
        <v>190</v>
      </c>
      <c r="E71" s="30" t="s">
        <v>8</v>
      </c>
      <c r="F71" s="31">
        <v>45069</v>
      </c>
      <c r="G71" s="32">
        <v>67664184</v>
      </c>
      <c r="H71" s="75">
        <v>24</v>
      </c>
      <c r="I71" s="63">
        <v>64615317.109999999</v>
      </c>
      <c r="J71" s="75">
        <v>2</v>
      </c>
      <c r="K71" s="63">
        <v>5055981.28</v>
      </c>
      <c r="L71" s="75">
        <v>21</v>
      </c>
      <c r="M71" s="63">
        <v>56714085.829999998</v>
      </c>
      <c r="N71" s="75">
        <v>1</v>
      </c>
      <c r="O71" s="63">
        <v>2845250</v>
      </c>
      <c r="P71" s="75"/>
      <c r="Q71" s="63"/>
      <c r="R71" s="69">
        <v>0.91289162830959436</v>
      </c>
      <c r="S71" s="69">
        <v>0.83816995162462904</v>
      </c>
      <c r="T71" s="101">
        <v>8358974.5225</v>
      </c>
      <c r="U71" s="95">
        <v>0.1235361756893425</v>
      </c>
    </row>
    <row r="72" spans="1:21" x14ac:dyDescent="0.2">
      <c r="A72" s="33">
        <v>67</v>
      </c>
      <c r="B72" s="34" t="s">
        <v>245</v>
      </c>
      <c r="C72" s="35" t="s">
        <v>451</v>
      </c>
      <c r="D72" s="35" t="s">
        <v>246</v>
      </c>
      <c r="E72" s="36" t="s">
        <v>8</v>
      </c>
      <c r="F72" s="37">
        <v>45132</v>
      </c>
      <c r="G72" s="38">
        <v>65922982.000000007</v>
      </c>
      <c r="H72" s="76">
        <v>24</v>
      </c>
      <c r="I72" s="64">
        <v>49728882.740000002</v>
      </c>
      <c r="J72" s="76">
        <v>1</v>
      </c>
      <c r="K72" s="64">
        <v>1799300</v>
      </c>
      <c r="L72" s="76">
        <v>22</v>
      </c>
      <c r="M72" s="64">
        <v>46979583.690000013</v>
      </c>
      <c r="N72" s="76">
        <v>1</v>
      </c>
      <c r="O72" s="64">
        <v>949999.05</v>
      </c>
      <c r="P72" s="76"/>
      <c r="Q72" s="64"/>
      <c r="R72" s="70">
        <v>0.73993745747120487</v>
      </c>
      <c r="S72" s="70">
        <v>0.71264348584837989</v>
      </c>
      <c r="T72" s="102">
        <v>10946302.629000001</v>
      </c>
      <c r="U72" s="96">
        <v>0.16604683673138451</v>
      </c>
    </row>
    <row r="73" spans="1:21" x14ac:dyDescent="0.2">
      <c r="A73" s="27">
        <v>68</v>
      </c>
      <c r="B73" s="28" t="s">
        <v>193</v>
      </c>
      <c r="C73" s="29" t="s">
        <v>452</v>
      </c>
      <c r="D73" s="29" t="s">
        <v>194</v>
      </c>
      <c r="E73" s="30" t="s">
        <v>8</v>
      </c>
      <c r="F73" s="31">
        <v>45117</v>
      </c>
      <c r="G73" s="32">
        <v>19808056</v>
      </c>
      <c r="H73" s="75">
        <v>8</v>
      </c>
      <c r="I73" s="63">
        <v>16054735.6</v>
      </c>
      <c r="J73" s="75"/>
      <c r="K73" s="63"/>
      <c r="L73" s="75">
        <v>8</v>
      </c>
      <c r="M73" s="63">
        <v>16054735.600000001</v>
      </c>
      <c r="N73" s="75"/>
      <c r="O73" s="63"/>
      <c r="P73" s="75"/>
      <c r="Q73" s="63"/>
      <c r="R73" s="69">
        <v>0.81051545896275745</v>
      </c>
      <c r="S73" s="69">
        <v>0.81051545896275745</v>
      </c>
      <c r="T73" s="101">
        <v>5281291.2050000001</v>
      </c>
      <c r="U73" s="95">
        <v>0.26662339832843768</v>
      </c>
    </row>
    <row r="74" spans="1:21" x14ac:dyDescent="0.2">
      <c r="A74" s="33">
        <v>69</v>
      </c>
      <c r="B74" s="34" t="s">
        <v>176</v>
      </c>
      <c r="C74" s="35" t="s">
        <v>453</v>
      </c>
      <c r="D74" s="35" t="s">
        <v>177</v>
      </c>
      <c r="E74" s="36" t="s">
        <v>8</v>
      </c>
      <c r="F74" s="37">
        <v>45082</v>
      </c>
      <c r="G74" s="38">
        <v>31506546</v>
      </c>
      <c r="H74" s="76">
        <v>13</v>
      </c>
      <c r="I74" s="64">
        <v>28331846.969999999</v>
      </c>
      <c r="J74" s="76">
        <v>1</v>
      </c>
      <c r="K74" s="64">
        <v>3174698.47</v>
      </c>
      <c r="L74" s="76">
        <v>12</v>
      </c>
      <c r="M74" s="64">
        <v>25157148.5</v>
      </c>
      <c r="N74" s="76"/>
      <c r="O74" s="64"/>
      <c r="P74" s="76"/>
      <c r="Q74" s="64"/>
      <c r="R74" s="70">
        <v>0.89923684335312415</v>
      </c>
      <c r="S74" s="70">
        <v>0.79847370448033239</v>
      </c>
      <c r="T74" s="102">
        <v>7629573.2055000002</v>
      </c>
      <c r="U74" s="96">
        <v>0.24215835037899741</v>
      </c>
    </row>
    <row r="75" spans="1:21" x14ac:dyDescent="0.2">
      <c r="A75" s="27">
        <v>70</v>
      </c>
      <c r="B75" s="28" t="s">
        <v>263</v>
      </c>
      <c r="C75" s="29" t="s">
        <v>454</v>
      </c>
      <c r="D75" s="29" t="s">
        <v>261</v>
      </c>
      <c r="E75" s="30" t="s">
        <v>8</v>
      </c>
      <c r="F75" s="31">
        <v>45170</v>
      </c>
      <c r="G75" s="32">
        <v>55889615</v>
      </c>
      <c r="H75" s="75">
        <v>20</v>
      </c>
      <c r="I75" s="63">
        <v>27343377.120000001</v>
      </c>
      <c r="J75" s="75">
        <v>8</v>
      </c>
      <c r="K75" s="63">
        <v>15659772.359999999</v>
      </c>
      <c r="L75" s="75">
        <v>12</v>
      </c>
      <c r="M75" s="63">
        <v>11683604.76</v>
      </c>
      <c r="N75" s="75"/>
      <c r="O75" s="63"/>
      <c r="P75" s="75"/>
      <c r="Q75" s="63"/>
      <c r="R75" s="69">
        <v>0.48923896004651313</v>
      </c>
      <c r="S75" s="69">
        <v>0.20904786622702631</v>
      </c>
      <c r="T75" s="101">
        <v>1664819.9284999999</v>
      </c>
      <c r="U75" s="95">
        <v>2.9787643527335081E-2</v>
      </c>
    </row>
    <row r="76" spans="1:21" x14ac:dyDescent="0.2">
      <c r="A76" s="33">
        <v>71</v>
      </c>
      <c r="B76" s="34" t="s">
        <v>39</v>
      </c>
      <c r="C76" s="35" t="s">
        <v>455</v>
      </c>
      <c r="D76" s="35" t="s">
        <v>40</v>
      </c>
      <c r="E76" s="36" t="s">
        <v>8</v>
      </c>
      <c r="F76" s="37">
        <v>44907</v>
      </c>
      <c r="G76" s="38">
        <v>70982875</v>
      </c>
      <c r="H76" s="76">
        <v>32</v>
      </c>
      <c r="I76" s="64">
        <v>60630900.280000001</v>
      </c>
      <c r="J76" s="76"/>
      <c r="K76" s="64"/>
      <c r="L76" s="76">
        <v>32</v>
      </c>
      <c r="M76" s="64">
        <v>60630900.280000001</v>
      </c>
      <c r="N76" s="76"/>
      <c r="O76" s="64"/>
      <c r="P76" s="76"/>
      <c r="Q76" s="64"/>
      <c r="R76" s="70">
        <v>0.85416236352782271</v>
      </c>
      <c r="S76" s="70">
        <v>0.85416236352782271</v>
      </c>
      <c r="T76" s="102">
        <v>22330766.348000001</v>
      </c>
      <c r="U76" s="96">
        <v>0.31459371500520372</v>
      </c>
    </row>
    <row r="77" spans="1:21" x14ac:dyDescent="0.2">
      <c r="A77" s="27">
        <v>72</v>
      </c>
      <c r="B77" s="28" t="s">
        <v>72</v>
      </c>
      <c r="C77" s="29" t="s">
        <v>456</v>
      </c>
      <c r="D77" s="29" t="s">
        <v>73</v>
      </c>
      <c r="E77" s="30" t="s">
        <v>8</v>
      </c>
      <c r="F77" s="31">
        <v>44993</v>
      </c>
      <c r="G77" s="32">
        <v>42136732</v>
      </c>
      <c r="H77" s="75">
        <v>16</v>
      </c>
      <c r="I77" s="63">
        <v>27903448.940000001</v>
      </c>
      <c r="J77" s="75">
        <v>1</v>
      </c>
      <c r="K77" s="63">
        <v>1180000</v>
      </c>
      <c r="L77" s="75">
        <v>13</v>
      </c>
      <c r="M77" s="63">
        <v>25198698.940000001</v>
      </c>
      <c r="N77" s="75">
        <v>2</v>
      </c>
      <c r="O77" s="63">
        <v>1524750</v>
      </c>
      <c r="P77" s="75"/>
      <c r="Q77" s="63"/>
      <c r="R77" s="69">
        <v>0.62602621722064256</v>
      </c>
      <c r="S77" s="69">
        <v>0.59802214704263257</v>
      </c>
      <c r="T77" s="101">
        <v>7650599.2514999993</v>
      </c>
      <c r="U77" s="95">
        <v>0.1815660324939295</v>
      </c>
    </row>
    <row r="78" spans="1:21" ht="13.5" thickBot="1" x14ac:dyDescent="0.25">
      <c r="A78" s="45">
        <v>73</v>
      </c>
      <c r="B78" s="46" t="s">
        <v>368</v>
      </c>
      <c r="C78" s="47" t="s">
        <v>457</v>
      </c>
      <c r="D78" s="47" t="s">
        <v>369</v>
      </c>
      <c r="E78" s="48" t="s">
        <v>8</v>
      </c>
      <c r="F78" s="49">
        <v>45363</v>
      </c>
      <c r="G78" s="50">
        <v>21747428</v>
      </c>
      <c r="H78" s="78">
        <v>3</v>
      </c>
      <c r="I78" s="66">
        <v>10957960.16</v>
      </c>
      <c r="J78" s="78">
        <v>3</v>
      </c>
      <c r="K78" s="66">
        <v>10957960.16</v>
      </c>
      <c r="L78" s="78"/>
      <c r="M78" s="66"/>
      <c r="N78" s="78"/>
      <c r="O78" s="66"/>
      <c r="P78" s="78"/>
      <c r="Q78" s="66"/>
      <c r="R78" s="72">
        <v>0.50387384475994124</v>
      </c>
      <c r="S78" s="72">
        <v>0</v>
      </c>
      <c r="T78" s="104">
        <v>0</v>
      </c>
      <c r="U78" s="98">
        <v>0</v>
      </c>
    </row>
    <row r="79" spans="1:21" x14ac:dyDescent="0.2">
      <c r="A79" s="51">
        <v>74</v>
      </c>
      <c r="B79" s="52" t="s">
        <v>319</v>
      </c>
      <c r="C79" s="53" t="s">
        <v>458</v>
      </c>
      <c r="D79" s="53" t="s">
        <v>320</v>
      </c>
      <c r="E79" s="54" t="s">
        <v>9</v>
      </c>
      <c r="F79" s="55">
        <v>45253</v>
      </c>
      <c r="G79" s="56">
        <v>24817028</v>
      </c>
      <c r="H79" s="79">
        <v>11</v>
      </c>
      <c r="I79" s="67">
        <v>25776517.5</v>
      </c>
      <c r="J79" s="79">
        <v>2</v>
      </c>
      <c r="K79" s="67">
        <v>2129972.16</v>
      </c>
      <c r="L79" s="79">
        <v>8</v>
      </c>
      <c r="M79" s="67">
        <v>20912878.630000003</v>
      </c>
      <c r="N79" s="79">
        <v>1</v>
      </c>
      <c r="O79" s="67">
        <v>2733666.71</v>
      </c>
      <c r="P79" s="79"/>
      <c r="Q79" s="67"/>
      <c r="R79" s="73">
        <v>0.92850968254538779</v>
      </c>
      <c r="S79" s="73">
        <v>0.84268263830785861</v>
      </c>
      <c r="T79" s="105">
        <v>5256999.7429999998</v>
      </c>
      <c r="U79" s="99">
        <v>0.21183035063666769</v>
      </c>
    </row>
    <row r="80" spans="1:21" x14ac:dyDescent="0.2">
      <c r="A80" s="33">
        <v>75</v>
      </c>
      <c r="B80" s="34" t="s">
        <v>279</v>
      </c>
      <c r="C80" s="35" t="s">
        <v>459</v>
      </c>
      <c r="D80" s="35" t="s">
        <v>280</v>
      </c>
      <c r="E80" s="36" t="s">
        <v>9</v>
      </c>
      <c r="F80" s="37">
        <v>45196</v>
      </c>
      <c r="G80" s="38">
        <v>55756774.910000004</v>
      </c>
      <c r="H80" s="76">
        <v>21</v>
      </c>
      <c r="I80" s="64">
        <v>53548015.07</v>
      </c>
      <c r="J80" s="76"/>
      <c r="K80" s="64"/>
      <c r="L80" s="76">
        <v>19</v>
      </c>
      <c r="M80" s="64">
        <v>48882113.259999998</v>
      </c>
      <c r="N80" s="76">
        <v>2</v>
      </c>
      <c r="O80" s="64">
        <v>4665901.8099999996</v>
      </c>
      <c r="P80" s="76"/>
      <c r="Q80" s="64"/>
      <c r="R80" s="70">
        <v>0.87670266687596698</v>
      </c>
      <c r="S80" s="70">
        <v>0.87670266687596698</v>
      </c>
      <c r="T80" s="102">
        <v>3291889.4980000001</v>
      </c>
      <c r="U80" s="96">
        <v>5.9040170514051707E-2</v>
      </c>
    </row>
    <row r="81" spans="1:21" x14ac:dyDescent="0.2">
      <c r="A81" s="27">
        <v>76</v>
      </c>
      <c r="B81" s="28" t="s">
        <v>336</v>
      </c>
      <c r="C81" s="29" t="s">
        <v>460</v>
      </c>
      <c r="D81" s="29" t="s">
        <v>337</v>
      </c>
      <c r="E81" s="30" t="s">
        <v>9</v>
      </c>
      <c r="F81" s="31">
        <v>45280</v>
      </c>
      <c r="G81" s="32">
        <v>21851610</v>
      </c>
      <c r="H81" s="75">
        <v>9</v>
      </c>
      <c r="I81" s="63">
        <v>14139438.050000001</v>
      </c>
      <c r="J81" s="75">
        <v>1</v>
      </c>
      <c r="K81" s="63">
        <v>732027.25</v>
      </c>
      <c r="L81" s="75">
        <v>7</v>
      </c>
      <c r="M81" s="63">
        <v>13059697.5</v>
      </c>
      <c r="N81" s="75">
        <v>1</v>
      </c>
      <c r="O81" s="63">
        <v>347713.3</v>
      </c>
      <c r="P81" s="75"/>
      <c r="Q81" s="63"/>
      <c r="R81" s="69">
        <v>0.6311537113283644</v>
      </c>
      <c r="S81" s="69">
        <v>0.59765378843938732</v>
      </c>
      <c r="T81" s="101">
        <v>0</v>
      </c>
      <c r="U81" s="95">
        <v>0</v>
      </c>
    </row>
    <row r="82" spans="1:21" x14ac:dyDescent="0.2">
      <c r="A82" s="33">
        <v>77</v>
      </c>
      <c r="B82" s="34" t="s">
        <v>51</v>
      </c>
      <c r="C82" s="35" t="s">
        <v>579</v>
      </c>
      <c r="D82" s="35" t="s">
        <v>56</v>
      </c>
      <c r="E82" s="36" t="s">
        <v>9</v>
      </c>
      <c r="F82" s="37">
        <v>44937</v>
      </c>
      <c r="G82" s="38">
        <v>25648644</v>
      </c>
      <c r="H82" s="76">
        <v>10</v>
      </c>
      <c r="I82" s="64">
        <v>12409398.279999999</v>
      </c>
      <c r="J82" s="76">
        <v>1</v>
      </c>
      <c r="K82" s="64">
        <v>1421105</v>
      </c>
      <c r="L82" s="76">
        <v>9</v>
      </c>
      <c r="M82" s="64">
        <v>10988293.280000001</v>
      </c>
      <c r="N82" s="76"/>
      <c r="O82" s="64"/>
      <c r="P82" s="76"/>
      <c r="Q82" s="64"/>
      <c r="R82" s="70">
        <v>0.48382278143047253</v>
      </c>
      <c r="S82" s="70">
        <v>0.42841614862758443</v>
      </c>
      <c r="T82" s="102">
        <v>4538281.7685000002</v>
      </c>
      <c r="U82" s="96">
        <v>0.17694041714252029</v>
      </c>
    </row>
    <row r="83" spans="1:21" x14ac:dyDescent="0.2">
      <c r="A83" s="27">
        <v>78</v>
      </c>
      <c r="B83" s="28" t="s">
        <v>52</v>
      </c>
      <c r="C83" s="29" t="s">
        <v>461</v>
      </c>
      <c r="D83" s="29" t="s">
        <v>55</v>
      </c>
      <c r="E83" s="30" t="s">
        <v>9</v>
      </c>
      <c r="F83" s="31">
        <v>44945</v>
      </c>
      <c r="G83" s="32">
        <v>62059855</v>
      </c>
      <c r="H83" s="75">
        <v>18</v>
      </c>
      <c r="I83" s="63">
        <v>46843792.57</v>
      </c>
      <c r="J83" s="75">
        <v>3</v>
      </c>
      <c r="K83" s="63">
        <v>9718139.379999999</v>
      </c>
      <c r="L83" s="75">
        <v>15</v>
      </c>
      <c r="M83" s="63">
        <v>37125653.189999998</v>
      </c>
      <c r="N83" s="75"/>
      <c r="O83" s="63"/>
      <c r="P83" s="75"/>
      <c r="Q83" s="63"/>
      <c r="R83" s="69">
        <v>0.75481633932273928</v>
      </c>
      <c r="S83" s="69">
        <v>0.59822333116956194</v>
      </c>
      <c r="T83" s="101">
        <v>16035135.785</v>
      </c>
      <c r="U83" s="95">
        <v>0.25838177973506382</v>
      </c>
    </row>
    <row r="84" spans="1:21" x14ac:dyDescent="0.2">
      <c r="A84" s="33">
        <v>79</v>
      </c>
      <c r="B84" s="34" t="s">
        <v>283</v>
      </c>
      <c r="C84" s="35" t="s">
        <v>462</v>
      </c>
      <c r="D84" s="35" t="s">
        <v>284</v>
      </c>
      <c r="E84" s="36" t="s">
        <v>9</v>
      </c>
      <c r="F84" s="37">
        <v>45183</v>
      </c>
      <c r="G84" s="38">
        <v>41094415</v>
      </c>
      <c r="H84" s="76">
        <v>35</v>
      </c>
      <c r="I84" s="64">
        <v>40064086.310000002</v>
      </c>
      <c r="J84" s="76">
        <v>1</v>
      </c>
      <c r="K84" s="64">
        <v>2849999.07</v>
      </c>
      <c r="L84" s="76">
        <v>32</v>
      </c>
      <c r="M84" s="64">
        <v>32931045.140000001</v>
      </c>
      <c r="N84" s="76">
        <v>2</v>
      </c>
      <c r="O84" s="64">
        <v>4283042.0999999996</v>
      </c>
      <c r="P84" s="76"/>
      <c r="Q84" s="64"/>
      <c r="R84" s="70">
        <v>0.87070333547758261</v>
      </c>
      <c r="S84" s="70">
        <v>0.80135086823842117</v>
      </c>
      <c r="T84" s="102">
        <v>7694442.2929999996</v>
      </c>
      <c r="U84" s="96">
        <v>0.18723815129136159</v>
      </c>
    </row>
    <row r="85" spans="1:21" x14ac:dyDescent="0.2">
      <c r="A85" s="27">
        <v>80</v>
      </c>
      <c r="B85" s="28" t="s">
        <v>223</v>
      </c>
      <c r="C85" s="29" t="s">
        <v>463</v>
      </c>
      <c r="D85" s="29" t="s">
        <v>224</v>
      </c>
      <c r="E85" s="30" t="s">
        <v>9</v>
      </c>
      <c r="F85" s="31">
        <v>45107</v>
      </c>
      <c r="G85" s="32">
        <v>20143258</v>
      </c>
      <c r="H85" s="75">
        <v>5</v>
      </c>
      <c r="I85" s="63">
        <v>20096605.23</v>
      </c>
      <c r="J85" s="75"/>
      <c r="K85" s="63"/>
      <c r="L85" s="75">
        <v>5</v>
      </c>
      <c r="M85" s="63">
        <v>20096605.23</v>
      </c>
      <c r="N85" s="75"/>
      <c r="O85" s="63"/>
      <c r="P85" s="75"/>
      <c r="Q85" s="63"/>
      <c r="R85" s="69">
        <v>0.99768395112647623</v>
      </c>
      <c r="S85" s="69">
        <v>0.99768395112647623</v>
      </c>
      <c r="T85" s="101">
        <v>6587006.6780000003</v>
      </c>
      <c r="U85" s="95">
        <v>0.32700800823779352</v>
      </c>
    </row>
    <row r="86" spans="1:21" x14ac:dyDescent="0.2">
      <c r="A86" s="33">
        <v>81</v>
      </c>
      <c r="B86" s="34" t="s">
        <v>248</v>
      </c>
      <c r="C86" s="35" t="s">
        <v>464</v>
      </c>
      <c r="D86" s="35" t="s">
        <v>247</v>
      </c>
      <c r="E86" s="36" t="s">
        <v>9</v>
      </c>
      <c r="F86" s="37">
        <v>45125</v>
      </c>
      <c r="G86" s="38">
        <v>33300539</v>
      </c>
      <c r="H86" s="76">
        <v>11</v>
      </c>
      <c r="I86" s="64">
        <v>17028452.260000002</v>
      </c>
      <c r="J86" s="76"/>
      <c r="K86" s="64"/>
      <c r="L86" s="76">
        <v>11</v>
      </c>
      <c r="M86" s="64">
        <v>17028452.259999998</v>
      </c>
      <c r="N86" s="76"/>
      <c r="O86" s="64"/>
      <c r="P86" s="76"/>
      <c r="Q86" s="64"/>
      <c r="R86" s="70">
        <v>0.51135665581869405</v>
      </c>
      <c r="S86" s="70">
        <v>0.51135665581869405</v>
      </c>
      <c r="T86" s="102">
        <v>5261574.4014999997</v>
      </c>
      <c r="U86" s="96">
        <v>0.1580026798214888</v>
      </c>
    </row>
    <row r="87" spans="1:21" x14ac:dyDescent="0.2">
      <c r="A87" s="27">
        <v>82</v>
      </c>
      <c r="B87" s="28" t="s">
        <v>275</v>
      </c>
      <c r="C87" s="29" t="s">
        <v>465</v>
      </c>
      <c r="D87" s="29" t="s">
        <v>276</v>
      </c>
      <c r="E87" s="30" t="s">
        <v>9</v>
      </c>
      <c r="F87" s="31">
        <v>45196</v>
      </c>
      <c r="G87" s="32">
        <v>33053389</v>
      </c>
      <c r="H87" s="75">
        <v>13</v>
      </c>
      <c r="I87" s="63">
        <v>31347296.09</v>
      </c>
      <c r="J87" s="75"/>
      <c r="K87" s="63"/>
      <c r="L87" s="75">
        <v>13</v>
      </c>
      <c r="M87" s="63">
        <v>31347296.09</v>
      </c>
      <c r="N87" s="75"/>
      <c r="O87" s="63"/>
      <c r="P87" s="75"/>
      <c r="Q87" s="63"/>
      <c r="R87" s="69">
        <v>0.94838372216537314</v>
      </c>
      <c r="S87" s="69">
        <v>0.94838372216537314</v>
      </c>
      <c r="T87" s="101">
        <v>10921678.9235</v>
      </c>
      <c r="U87" s="95">
        <v>0.33042538916357411</v>
      </c>
    </row>
    <row r="88" spans="1:21" x14ac:dyDescent="0.2">
      <c r="A88" s="33">
        <v>83</v>
      </c>
      <c r="B88" s="34" t="s">
        <v>121</v>
      </c>
      <c r="C88" s="35" t="s">
        <v>466</v>
      </c>
      <c r="D88" s="35" t="s">
        <v>122</v>
      </c>
      <c r="E88" s="36" t="s">
        <v>9</v>
      </c>
      <c r="F88" s="37">
        <v>45028</v>
      </c>
      <c r="G88" s="38">
        <v>31699383</v>
      </c>
      <c r="H88" s="76">
        <v>21</v>
      </c>
      <c r="I88" s="64">
        <v>33138825.920000002</v>
      </c>
      <c r="J88" s="76"/>
      <c r="K88" s="64"/>
      <c r="L88" s="76">
        <v>19</v>
      </c>
      <c r="M88" s="64">
        <v>30138826.620000001</v>
      </c>
      <c r="N88" s="76">
        <v>2</v>
      </c>
      <c r="O88" s="64">
        <v>2999999.3</v>
      </c>
      <c r="P88" s="76"/>
      <c r="Q88" s="64"/>
      <c r="R88" s="70">
        <v>0.95077013391711751</v>
      </c>
      <c r="S88" s="70">
        <v>0.95077013391711751</v>
      </c>
      <c r="T88" s="102">
        <v>17592424.567499999</v>
      </c>
      <c r="U88" s="96">
        <v>0.55497687660040573</v>
      </c>
    </row>
    <row r="89" spans="1:21" x14ac:dyDescent="0.2">
      <c r="A89" s="27">
        <v>84</v>
      </c>
      <c r="B89" s="28" t="s">
        <v>149</v>
      </c>
      <c r="C89" s="29" t="s">
        <v>467</v>
      </c>
      <c r="D89" s="29" t="s">
        <v>150</v>
      </c>
      <c r="E89" s="30" t="s">
        <v>9</v>
      </c>
      <c r="F89" s="31">
        <v>45068</v>
      </c>
      <c r="G89" s="32">
        <v>28108652</v>
      </c>
      <c r="H89" s="75">
        <v>9</v>
      </c>
      <c r="I89" s="63">
        <v>24838209.170000002</v>
      </c>
      <c r="J89" s="75">
        <v>2</v>
      </c>
      <c r="K89" s="63">
        <v>5700000</v>
      </c>
      <c r="L89" s="75">
        <v>6</v>
      </c>
      <c r="M89" s="63">
        <v>16288959.67</v>
      </c>
      <c r="N89" s="75">
        <v>1</v>
      </c>
      <c r="O89" s="63">
        <v>2849249.5</v>
      </c>
      <c r="P89" s="75"/>
      <c r="Q89" s="63"/>
      <c r="R89" s="69">
        <v>0.78228438951821655</v>
      </c>
      <c r="S89" s="69">
        <v>0.57949985186055886</v>
      </c>
      <c r="T89" s="101">
        <v>4533062.0944999997</v>
      </c>
      <c r="U89" s="95">
        <v>0.16126928087835729</v>
      </c>
    </row>
    <row r="90" spans="1:21" x14ac:dyDescent="0.2">
      <c r="A90" s="33">
        <v>85</v>
      </c>
      <c r="B90" s="34" t="s">
        <v>33</v>
      </c>
      <c r="C90" s="35" t="s">
        <v>468</v>
      </c>
      <c r="D90" s="35" t="s">
        <v>34</v>
      </c>
      <c r="E90" s="36" t="s">
        <v>9</v>
      </c>
      <c r="F90" s="37">
        <v>44938</v>
      </c>
      <c r="G90" s="38">
        <v>19007215</v>
      </c>
      <c r="H90" s="76">
        <v>5</v>
      </c>
      <c r="I90" s="64">
        <v>24264690.609999999</v>
      </c>
      <c r="J90" s="76"/>
      <c r="K90" s="64"/>
      <c r="L90" s="76">
        <v>4</v>
      </c>
      <c r="M90" s="64">
        <v>18564690.609999999</v>
      </c>
      <c r="N90" s="76">
        <v>1</v>
      </c>
      <c r="O90" s="64">
        <v>5700000</v>
      </c>
      <c r="P90" s="76"/>
      <c r="Q90" s="64"/>
      <c r="R90" s="70">
        <v>0.9767180836329783</v>
      </c>
      <c r="S90" s="70">
        <v>0.9767180836329783</v>
      </c>
      <c r="T90" s="102">
        <v>3052690.7935000001</v>
      </c>
      <c r="U90" s="96">
        <v>0.160606948124699</v>
      </c>
    </row>
    <row r="91" spans="1:21" ht="25.5" x14ac:dyDescent="0.2">
      <c r="A91" s="27">
        <v>86</v>
      </c>
      <c r="B91" s="28" t="s">
        <v>225</v>
      </c>
      <c r="C91" s="29" t="s">
        <v>469</v>
      </c>
      <c r="D91" s="29" t="s">
        <v>226</v>
      </c>
      <c r="E91" s="30" t="s">
        <v>9</v>
      </c>
      <c r="F91" s="31">
        <v>45121</v>
      </c>
      <c r="G91" s="32">
        <v>42095107</v>
      </c>
      <c r="H91" s="75">
        <v>12</v>
      </c>
      <c r="I91" s="63">
        <v>33735888.560000002</v>
      </c>
      <c r="J91" s="75">
        <v>1</v>
      </c>
      <c r="K91" s="63">
        <v>2240000.2000000002</v>
      </c>
      <c r="L91" s="75">
        <v>9</v>
      </c>
      <c r="M91" s="63">
        <v>28563888.359999999</v>
      </c>
      <c r="N91" s="75">
        <v>2</v>
      </c>
      <c r="O91" s="63">
        <v>2932000</v>
      </c>
      <c r="P91" s="75"/>
      <c r="Q91" s="63"/>
      <c r="R91" s="69">
        <v>0.7317688623525771</v>
      </c>
      <c r="S91" s="69">
        <v>0.67855602219991984</v>
      </c>
      <c r="T91" s="101">
        <v>1231943.0900000001</v>
      </c>
      <c r="U91" s="95">
        <v>2.9265707532231719E-2</v>
      </c>
    </row>
    <row r="92" spans="1:21" x14ac:dyDescent="0.2">
      <c r="A92" s="33">
        <v>87</v>
      </c>
      <c r="B92" s="34" t="s">
        <v>214</v>
      </c>
      <c r="C92" s="35" t="s">
        <v>470</v>
      </c>
      <c r="D92" s="35" t="s">
        <v>211</v>
      </c>
      <c r="E92" s="36" t="s">
        <v>9</v>
      </c>
      <c r="F92" s="37">
        <v>45093</v>
      </c>
      <c r="G92" s="38">
        <v>30559367</v>
      </c>
      <c r="H92" s="76">
        <v>18</v>
      </c>
      <c r="I92" s="64">
        <v>28559366</v>
      </c>
      <c r="J92" s="76">
        <v>1</v>
      </c>
      <c r="K92" s="64">
        <v>4953446.5199999996</v>
      </c>
      <c r="L92" s="76">
        <v>17</v>
      </c>
      <c r="M92" s="64">
        <v>23605919.48</v>
      </c>
      <c r="N92" s="76"/>
      <c r="O92" s="64"/>
      <c r="P92" s="76"/>
      <c r="Q92" s="64"/>
      <c r="R92" s="70">
        <v>0.93455358548493495</v>
      </c>
      <c r="S92" s="70">
        <v>0.77246100941815976</v>
      </c>
      <c r="T92" s="102">
        <v>13694348.952</v>
      </c>
      <c r="U92" s="96">
        <v>0.44812279495187191</v>
      </c>
    </row>
    <row r="93" spans="1:21" x14ac:dyDescent="0.2">
      <c r="A93" s="27">
        <v>88</v>
      </c>
      <c r="B93" s="28" t="s">
        <v>249</v>
      </c>
      <c r="C93" s="29" t="s">
        <v>471</v>
      </c>
      <c r="D93" s="29" t="s">
        <v>250</v>
      </c>
      <c r="E93" s="30" t="s">
        <v>9</v>
      </c>
      <c r="F93" s="31">
        <v>45127</v>
      </c>
      <c r="G93" s="32">
        <v>56893529</v>
      </c>
      <c r="H93" s="75">
        <v>50</v>
      </c>
      <c r="I93" s="63">
        <v>51727900.719999999</v>
      </c>
      <c r="J93" s="75">
        <v>4</v>
      </c>
      <c r="K93" s="63">
        <v>5082500</v>
      </c>
      <c r="L93" s="75">
        <v>41</v>
      </c>
      <c r="M93" s="63">
        <v>41067662.25</v>
      </c>
      <c r="N93" s="75">
        <v>5</v>
      </c>
      <c r="O93" s="63">
        <v>5577738.4699999997</v>
      </c>
      <c r="P93" s="75"/>
      <c r="Q93" s="63"/>
      <c r="R93" s="69">
        <v>0.81116715839511377</v>
      </c>
      <c r="S93" s="69">
        <v>0.72183362452344979</v>
      </c>
      <c r="T93" s="101">
        <v>17196486.1895</v>
      </c>
      <c r="U93" s="95">
        <v>0.30225733034595198</v>
      </c>
    </row>
    <row r="94" spans="1:21" ht="13.5" thickBot="1" x14ac:dyDescent="0.25">
      <c r="A94" s="45">
        <v>89</v>
      </c>
      <c r="B94" s="46" t="s">
        <v>125</v>
      </c>
      <c r="C94" s="47" t="s">
        <v>472</v>
      </c>
      <c r="D94" s="47" t="s">
        <v>126</v>
      </c>
      <c r="E94" s="48" t="s">
        <v>9</v>
      </c>
      <c r="F94" s="49">
        <v>45012</v>
      </c>
      <c r="G94" s="50">
        <v>17587602</v>
      </c>
      <c r="H94" s="78">
        <v>6</v>
      </c>
      <c r="I94" s="66">
        <v>11255951</v>
      </c>
      <c r="J94" s="78"/>
      <c r="K94" s="66"/>
      <c r="L94" s="78">
        <v>6</v>
      </c>
      <c r="M94" s="66">
        <v>11255951</v>
      </c>
      <c r="N94" s="78"/>
      <c r="O94" s="66"/>
      <c r="P94" s="78"/>
      <c r="Q94" s="66"/>
      <c r="R94" s="72">
        <v>0.63999350224095364</v>
      </c>
      <c r="S94" s="72">
        <v>0.63999350224095364</v>
      </c>
      <c r="T94" s="104">
        <v>4591998.1660000002</v>
      </c>
      <c r="U94" s="98">
        <v>0.261092908857046</v>
      </c>
    </row>
    <row r="95" spans="1:21" x14ac:dyDescent="0.2">
      <c r="A95" s="51">
        <v>90</v>
      </c>
      <c r="B95" s="52" t="s">
        <v>568</v>
      </c>
      <c r="C95" s="53" t="s">
        <v>473</v>
      </c>
      <c r="D95" s="53" t="s">
        <v>566</v>
      </c>
      <c r="E95" s="54" t="s">
        <v>10</v>
      </c>
      <c r="F95" s="55">
        <v>45020</v>
      </c>
      <c r="G95" s="56">
        <v>26821334</v>
      </c>
      <c r="H95" s="79">
        <v>7</v>
      </c>
      <c r="I95" s="67">
        <v>22631948.260000002</v>
      </c>
      <c r="J95" s="79">
        <v>1</v>
      </c>
      <c r="K95" s="67">
        <v>4165505.39</v>
      </c>
      <c r="L95" s="79">
        <v>6</v>
      </c>
      <c r="M95" s="67">
        <v>18466442.870000001</v>
      </c>
      <c r="N95" s="79"/>
      <c r="O95" s="67"/>
      <c r="P95" s="79"/>
      <c r="Q95" s="67"/>
      <c r="R95" s="73">
        <v>0.84380397559644127</v>
      </c>
      <c r="S95" s="73">
        <v>0.68849830027097092</v>
      </c>
      <c r="T95" s="105">
        <v>7669108.5954999998</v>
      </c>
      <c r="U95" s="99">
        <v>0.28593315289612359</v>
      </c>
    </row>
    <row r="96" spans="1:21" x14ac:dyDescent="0.2">
      <c r="A96" s="33">
        <v>91</v>
      </c>
      <c r="B96" s="34" t="s">
        <v>569</v>
      </c>
      <c r="C96" s="35" t="s">
        <v>474</v>
      </c>
      <c r="D96" s="35" t="s">
        <v>71</v>
      </c>
      <c r="E96" s="36" t="s">
        <v>10</v>
      </c>
      <c r="F96" s="37">
        <v>44945</v>
      </c>
      <c r="G96" s="38">
        <v>26047081</v>
      </c>
      <c r="H96" s="76">
        <v>7</v>
      </c>
      <c r="I96" s="64">
        <v>17438767.66</v>
      </c>
      <c r="J96" s="76"/>
      <c r="K96" s="64"/>
      <c r="L96" s="76">
        <v>6</v>
      </c>
      <c r="M96" s="64">
        <v>16826966.800000001</v>
      </c>
      <c r="N96" s="76">
        <v>1</v>
      </c>
      <c r="O96" s="64">
        <v>611800.86</v>
      </c>
      <c r="P96" s="76"/>
      <c r="Q96" s="64"/>
      <c r="R96" s="70">
        <v>0.64602121059169737</v>
      </c>
      <c r="S96" s="70">
        <v>0.64602121059169737</v>
      </c>
      <c r="T96" s="102">
        <v>0</v>
      </c>
      <c r="U96" s="96">
        <v>0</v>
      </c>
    </row>
    <row r="97" spans="1:21" x14ac:dyDescent="0.2">
      <c r="A97" s="27">
        <v>92</v>
      </c>
      <c r="B97" s="28" t="s">
        <v>64</v>
      </c>
      <c r="C97" s="29" t="s">
        <v>475</v>
      </c>
      <c r="D97" s="29" t="s">
        <v>65</v>
      </c>
      <c r="E97" s="30" t="s">
        <v>10</v>
      </c>
      <c r="F97" s="31">
        <v>44935</v>
      </c>
      <c r="G97" s="32">
        <v>22573424</v>
      </c>
      <c r="H97" s="75">
        <v>1</v>
      </c>
      <c r="I97" s="63">
        <v>22573424</v>
      </c>
      <c r="J97" s="75"/>
      <c r="K97" s="63"/>
      <c r="L97" s="75">
        <v>1</v>
      </c>
      <c r="M97" s="63">
        <v>22573424</v>
      </c>
      <c r="N97" s="75"/>
      <c r="O97" s="63"/>
      <c r="P97" s="75"/>
      <c r="Q97" s="63"/>
      <c r="R97" s="69">
        <v>1</v>
      </c>
      <c r="S97" s="69">
        <v>1</v>
      </c>
      <c r="T97" s="101">
        <v>6863176.5989999995</v>
      </c>
      <c r="U97" s="95">
        <v>0.30403790754118648</v>
      </c>
    </row>
    <row r="98" spans="1:21" x14ac:dyDescent="0.2">
      <c r="A98" s="33">
        <v>93</v>
      </c>
      <c r="B98" s="34" t="s">
        <v>570</v>
      </c>
      <c r="C98" s="35" t="s">
        <v>476</v>
      </c>
      <c r="D98" s="35" t="s">
        <v>186</v>
      </c>
      <c r="E98" s="36" t="s">
        <v>10</v>
      </c>
      <c r="F98" s="37">
        <v>45069</v>
      </c>
      <c r="G98" s="38">
        <v>62249184</v>
      </c>
      <c r="H98" s="76">
        <v>21</v>
      </c>
      <c r="I98" s="64">
        <v>46941231.890000001</v>
      </c>
      <c r="J98" s="76">
        <v>1</v>
      </c>
      <c r="K98" s="64">
        <v>1259757.8500000001</v>
      </c>
      <c r="L98" s="76">
        <v>19</v>
      </c>
      <c r="M98" s="64">
        <v>45058015.409999996</v>
      </c>
      <c r="N98" s="76">
        <v>1</v>
      </c>
      <c r="O98" s="64">
        <v>623458.63</v>
      </c>
      <c r="P98" s="76"/>
      <c r="Q98" s="64"/>
      <c r="R98" s="70">
        <v>0.74407036821558969</v>
      </c>
      <c r="S98" s="70">
        <v>0.72383302904018787</v>
      </c>
      <c r="T98" s="102">
        <v>24530041.238000002</v>
      </c>
      <c r="U98" s="96">
        <v>0.39406205289373752</v>
      </c>
    </row>
    <row r="99" spans="1:21" ht="25.5" x14ac:dyDescent="0.2">
      <c r="A99" s="27">
        <v>94</v>
      </c>
      <c r="B99" s="28" t="s">
        <v>295</v>
      </c>
      <c r="C99" s="29" t="s">
        <v>477</v>
      </c>
      <c r="D99" s="29" t="s">
        <v>296</v>
      </c>
      <c r="E99" s="30" t="s">
        <v>10</v>
      </c>
      <c r="F99" s="31">
        <v>45236</v>
      </c>
      <c r="G99" s="32">
        <v>38636146</v>
      </c>
      <c r="H99" s="75">
        <v>4</v>
      </c>
      <c r="I99" s="63">
        <v>35632367.780000001</v>
      </c>
      <c r="J99" s="75"/>
      <c r="K99" s="63"/>
      <c r="L99" s="75">
        <v>4</v>
      </c>
      <c r="M99" s="63">
        <v>35632367.780000001</v>
      </c>
      <c r="N99" s="75"/>
      <c r="O99" s="63"/>
      <c r="P99" s="75"/>
      <c r="Q99" s="63"/>
      <c r="R99" s="69">
        <v>0.92225471401831849</v>
      </c>
      <c r="S99" s="69">
        <v>0.92225471401831849</v>
      </c>
      <c r="T99" s="101">
        <v>5386431.8660000004</v>
      </c>
      <c r="U99" s="95">
        <v>0.13941431596205281</v>
      </c>
    </row>
    <row r="100" spans="1:21" x14ac:dyDescent="0.2">
      <c r="A100" s="33">
        <v>95</v>
      </c>
      <c r="B100" s="34" t="s">
        <v>43</v>
      </c>
      <c r="C100" s="35" t="s">
        <v>478</v>
      </c>
      <c r="D100" s="35" t="s">
        <v>44</v>
      </c>
      <c r="E100" s="36" t="s">
        <v>10</v>
      </c>
      <c r="F100" s="37">
        <v>44935</v>
      </c>
      <c r="G100" s="38">
        <v>88649954</v>
      </c>
      <c r="H100" s="76">
        <v>27</v>
      </c>
      <c r="I100" s="64">
        <v>84061917.450000003</v>
      </c>
      <c r="J100" s="76">
        <v>3</v>
      </c>
      <c r="K100" s="64">
        <v>6705040.4400000004</v>
      </c>
      <c r="L100" s="76">
        <v>23</v>
      </c>
      <c r="M100" s="64">
        <v>69732415.459999993</v>
      </c>
      <c r="N100" s="76">
        <v>1</v>
      </c>
      <c r="O100" s="64">
        <v>7624461.5499999998</v>
      </c>
      <c r="P100" s="76"/>
      <c r="Q100" s="64"/>
      <c r="R100" s="70">
        <v>0.86223909264521448</v>
      </c>
      <c r="S100" s="70">
        <v>0.78660407945614941</v>
      </c>
      <c r="T100" s="102">
        <v>34530191.272</v>
      </c>
      <c r="U100" s="96">
        <v>0.38951166598462078</v>
      </c>
    </row>
    <row r="101" spans="1:21" x14ac:dyDescent="0.2">
      <c r="A101" s="27">
        <v>96</v>
      </c>
      <c r="B101" s="28" t="s">
        <v>571</v>
      </c>
      <c r="C101" s="29" t="s">
        <v>479</v>
      </c>
      <c r="D101" s="29" t="s">
        <v>48</v>
      </c>
      <c r="E101" s="30" t="s">
        <v>10</v>
      </c>
      <c r="F101" s="31">
        <v>44938</v>
      </c>
      <c r="G101" s="32">
        <v>26594892.800000001</v>
      </c>
      <c r="H101" s="75">
        <v>13</v>
      </c>
      <c r="I101" s="63">
        <v>28745404.34</v>
      </c>
      <c r="J101" s="75">
        <v>3</v>
      </c>
      <c r="K101" s="63">
        <v>4068435.1</v>
      </c>
      <c r="L101" s="75">
        <v>8</v>
      </c>
      <c r="M101" s="63">
        <v>21361572.149999999</v>
      </c>
      <c r="N101" s="75">
        <v>2</v>
      </c>
      <c r="O101" s="63">
        <v>3315397.09</v>
      </c>
      <c r="P101" s="75"/>
      <c r="Q101" s="63"/>
      <c r="R101" s="69">
        <v>0.95619890033924104</v>
      </c>
      <c r="S101" s="69">
        <v>0.80322084058184273</v>
      </c>
      <c r="T101" s="101">
        <v>6521593.4589999998</v>
      </c>
      <c r="U101" s="95">
        <v>0.24521976862414721</v>
      </c>
    </row>
    <row r="102" spans="1:21" x14ac:dyDescent="0.2">
      <c r="A102" s="33">
        <v>97</v>
      </c>
      <c r="B102" s="34" t="s">
        <v>239</v>
      </c>
      <c r="C102" s="35" t="s">
        <v>480</v>
      </c>
      <c r="D102" s="35" t="s">
        <v>240</v>
      </c>
      <c r="E102" s="36" t="s">
        <v>10</v>
      </c>
      <c r="F102" s="37">
        <v>45125</v>
      </c>
      <c r="G102" s="38">
        <v>32803286</v>
      </c>
      <c r="H102" s="76">
        <v>6</v>
      </c>
      <c r="I102" s="64">
        <v>22108055.32</v>
      </c>
      <c r="J102" s="76"/>
      <c r="K102" s="64"/>
      <c r="L102" s="76">
        <v>5</v>
      </c>
      <c r="M102" s="64">
        <v>20120486.329999998</v>
      </c>
      <c r="N102" s="76">
        <v>1</v>
      </c>
      <c r="O102" s="64">
        <v>1987568.99</v>
      </c>
      <c r="P102" s="76"/>
      <c r="Q102" s="64"/>
      <c r="R102" s="70">
        <v>0.61336801227779436</v>
      </c>
      <c r="S102" s="70">
        <v>0.61336801227779436</v>
      </c>
      <c r="T102" s="102">
        <v>0</v>
      </c>
      <c r="U102" s="96">
        <v>0</v>
      </c>
    </row>
    <row r="103" spans="1:21" ht="25.5" x14ac:dyDescent="0.2">
      <c r="A103" s="27">
        <v>98</v>
      </c>
      <c r="B103" s="28" t="s">
        <v>572</v>
      </c>
      <c r="C103" s="29" t="s">
        <v>481</v>
      </c>
      <c r="D103" s="29" t="s">
        <v>68</v>
      </c>
      <c r="E103" s="30" t="s">
        <v>10</v>
      </c>
      <c r="F103" s="31">
        <v>44937</v>
      </c>
      <c r="G103" s="32">
        <v>28702095</v>
      </c>
      <c r="H103" s="75">
        <v>10</v>
      </c>
      <c r="I103" s="63">
        <v>28702091.809999999</v>
      </c>
      <c r="J103" s="75"/>
      <c r="K103" s="63"/>
      <c r="L103" s="75">
        <v>10</v>
      </c>
      <c r="M103" s="63">
        <v>28702091.809999999</v>
      </c>
      <c r="N103" s="75"/>
      <c r="O103" s="63"/>
      <c r="P103" s="75"/>
      <c r="Q103" s="63"/>
      <c r="R103" s="69">
        <v>0.99999988885828728</v>
      </c>
      <c r="S103" s="69">
        <v>0.99999988885828728</v>
      </c>
      <c r="T103" s="101">
        <v>19960239.499000002</v>
      </c>
      <c r="U103" s="95">
        <v>0.69542796436984822</v>
      </c>
    </row>
    <row r="104" spans="1:21" x14ac:dyDescent="0.2">
      <c r="A104" s="33">
        <v>99</v>
      </c>
      <c r="B104" s="34" t="s">
        <v>84</v>
      </c>
      <c r="C104" s="35" t="s">
        <v>482</v>
      </c>
      <c r="D104" s="35" t="s">
        <v>85</v>
      </c>
      <c r="E104" s="36" t="s">
        <v>10</v>
      </c>
      <c r="F104" s="37">
        <v>44959</v>
      </c>
      <c r="G104" s="38">
        <v>75881001</v>
      </c>
      <c r="H104" s="76">
        <v>30</v>
      </c>
      <c r="I104" s="64">
        <v>72918867.730000004</v>
      </c>
      <c r="J104" s="76"/>
      <c r="K104" s="64"/>
      <c r="L104" s="76">
        <v>28</v>
      </c>
      <c r="M104" s="64">
        <v>67218869.629999995</v>
      </c>
      <c r="N104" s="76">
        <v>2</v>
      </c>
      <c r="O104" s="64">
        <v>5699998.0999999996</v>
      </c>
      <c r="P104" s="76"/>
      <c r="Q104" s="64"/>
      <c r="R104" s="70">
        <v>0.88584584736830252</v>
      </c>
      <c r="S104" s="70">
        <v>0.8858458473683023</v>
      </c>
      <c r="T104" s="102">
        <v>25708190.578000002</v>
      </c>
      <c r="U104" s="96">
        <v>0.33879614447890588</v>
      </c>
    </row>
    <row r="105" spans="1:21" x14ac:dyDescent="0.2">
      <c r="A105" s="27">
        <v>100</v>
      </c>
      <c r="B105" s="28" t="s">
        <v>114</v>
      </c>
      <c r="C105" s="29" t="s">
        <v>483</v>
      </c>
      <c r="D105" s="29" t="s">
        <v>567</v>
      </c>
      <c r="E105" s="30" t="s">
        <v>10</v>
      </c>
      <c r="F105" s="31">
        <v>45005</v>
      </c>
      <c r="G105" s="32">
        <v>23905626</v>
      </c>
      <c r="H105" s="75">
        <v>9</v>
      </c>
      <c r="I105" s="63">
        <v>23289535.739999998</v>
      </c>
      <c r="J105" s="75">
        <v>1</v>
      </c>
      <c r="K105" s="63">
        <v>1140000</v>
      </c>
      <c r="L105" s="75">
        <v>8</v>
      </c>
      <c r="M105" s="63">
        <v>22149535.739999998</v>
      </c>
      <c r="N105" s="75"/>
      <c r="O105" s="63"/>
      <c r="P105" s="75"/>
      <c r="Q105" s="63"/>
      <c r="R105" s="69">
        <v>0.97422823146317095</v>
      </c>
      <c r="S105" s="69">
        <v>0.92654071221560974</v>
      </c>
      <c r="T105" s="101">
        <v>19041546.806000002</v>
      </c>
      <c r="U105" s="95">
        <v>0.79652993843373932</v>
      </c>
    </row>
    <row r="106" spans="1:21" ht="25.5" x14ac:dyDescent="0.2">
      <c r="A106" s="33">
        <v>101</v>
      </c>
      <c r="B106" s="34" t="s">
        <v>573</v>
      </c>
      <c r="C106" s="35" t="s">
        <v>484</v>
      </c>
      <c r="D106" s="35" t="s">
        <v>102</v>
      </c>
      <c r="E106" s="36" t="s">
        <v>10</v>
      </c>
      <c r="F106" s="37">
        <v>44985</v>
      </c>
      <c r="G106" s="38">
        <v>20741792</v>
      </c>
      <c r="H106" s="76">
        <v>15</v>
      </c>
      <c r="I106" s="64">
        <v>19503280.399999999</v>
      </c>
      <c r="J106" s="76"/>
      <c r="K106" s="64"/>
      <c r="L106" s="76">
        <v>14</v>
      </c>
      <c r="M106" s="64">
        <v>18731082.039999999</v>
      </c>
      <c r="N106" s="76">
        <v>1</v>
      </c>
      <c r="O106" s="64">
        <v>772198.36</v>
      </c>
      <c r="P106" s="76"/>
      <c r="Q106" s="64"/>
      <c r="R106" s="70">
        <v>0.90305996897471552</v>
      </c>
      <c r="S106" s="70">
        <v>0.9030599689747153</v>
      </c>
      <c r="T106" s="102">
        <v>11510493.9585</v>
      </c>
      <c r="U106" s="96">
        <v>0.55494211679010186</v>
      </c>
    </row>
    <row r="107" spans="1:21" ht="13.5" thickBot="1" x14ac:dyDescent="0.25">
      <c r="A107" s="39">
        <v>102</v>
      </c>
      <c r="B107" s="40" t="s">
        <v>151</v>
      </c>
      <c r="C107" s="41" t="s">
        <v>485</v>
      </c>
      <c r="D107" s="41" t="s">
        <v>152</v>
      </c>
      <c r="E107" s="42" t="s">
        <v>10</v>
      </c>
      <c r="F107" s="43">
        <v>45042</v>
      </c>
      <c r="G107" s="44">
        <v>36263233</v>
      </c>
      <c r="H107" s="77">
        <v>9</v>
      </c>
      <c r="I107" s="65">
        <v>27497466.010000002</v>
      </c>
      <c r="J107" s="77"/>
      <c r="K107" s="65"/>
      <c r="L107" s="77">
        <v>9</v>
      </c>
      <c r="M107" s="65">
        <v>27497466.010000002</v>
      </c>
      <c r="N107" s="77"/>
      <c r="O107" s="65"/>
      <c r="P107" s="77"/>
      <c r="Q107" s="65"/>
      <c r="R107" s="71">
        <v>0.75827397987377454</v>
      </c>
      <c r="S107" s="71">
        <v>0.75827397987377454</v>
      </c>
      <c r="T107" s="103">
        <v>20879458.739</v>
      </c>
      <c r="U107" s="97">
        <v>0.57577488303373281</v>
      </c>
    </row>
    <row r="108" spans="1:21" x14ac:dyDescent="0.2">
      <c r="A108" s="21">
        <v>103</v>
      </c>
      <c r="B108" s="22" t="s">
        <v>372</v>
      </c>
      <c r="C108" s="23" t="s">
        <v>486</v>
      </c>
      <c r="D108" s="23" t="s">
        <v>373</v>
      </c>
      <c r="E108" s="24" t="s">
        <v>11</v>
      </c>
      <c r="F108" s="25">
        <v>45322</v>
      </c>
      <c r="G108" s="26">
        <v>10287508</v>
      </c>
      <c r="H108" s="74">
        <v>4</v>
      </c>
      <c r="I108" s="62">
        <v>9087495.5999999996</v>
      </c>
      <c r="J108" s="74"/>
      <c r="K108" s="62"/>
      <c r="L108" s="74">
        <v>4</v>
      </c>
      <c r="M108" s="62">
        <v>9087495.5999999996</v>
      </c>
      <c r="N108" s="74"/>
      <c r="O108" s="62"/>
      <c r="P108" s="74"/>
      <c r="Q108" s="62"/>
      <c r="R108" s="68">
        <v>0.88335246981095905</v>
      </c>
      <c r="S108" s="68">
        <v>0.88335246981095905</v>
      </c>
      <c r="T108" s="100">
        <v>0</v>
      </c>
      <c r="U108" s="94">
        <v>0</v>
      </c>
    </row>
    <row r="109" spans="1:21" x14ac:dyDescent="0.2">
      <c r="A109" s="27">
        <v>104</v>
      </c>
      <c r="B109" s="28" t="s">
        <v>342</v>
      </c>
      <c r="C109" s="29" t="s">
        <v>487</v>
      </c>
      <c r="D109" s="29" t="s">
        <v>343</v>
      </c>
      <c r="E109" s="30" t="s">
        <v>11</v>
      </c>
      <c r="F109" s="31">
        <v>45300</v>
      </c>
      <c r="G109" s="32">
        <v>35735037</v>
      </c>
      <c r="H109" s="75">
        <v>3</v>
      </c>
      <c r="I109" s="63">
        <v>14169923.99</v>
      </c>
      <c r="J109" s="75"/>
      <c r="K109" s="63"/>
      <c r="L109" s="75">
        <v>3</v>
      </c>
      <c r="M109" s="63">
        <v>14169923.99</v>
      </c>
      <c r="N109" s="75"/>
      <c r="O109" s="63"/>
      <c r="P109" s="75"/>
      <c r="Q109" s="63"/>
      <c r="R109" s="69">
        <v>0.39652747498204632</v>
      </c>
      <c r="S109" s="69">
        <v>0.39652747498204632</v>
      </c>
      <c r="T109" s="101">
        <v>0</v>
      </c>
      <c r="U109" s="95">
        <v>0</v>
      </c>
    </row>
    <row r="110" spans="1:21" x14ac:dyDescent="0.2">
      <c r="A110" s="33">
        <v>105</v>
      </c>
      <c r="B110" s="34" t="s">
        <v>112</v>
      </c>
      <c r="C110" s="35" t="s">
        <v>488</v>
      </c>
      <c r="D110" s="35" t="s">
        <v>113</v>
      </c>
      <c r="E110" s="36" t="s">
        <v>11</v>
      </c>
      <c r="F110" s="37">
        <v>45012</v>
      </c>
      <c r="G110" s="38">
        <v>42805269</v>
      </c>
      <c r="H110" s="76">
        <v>5</v>
      </c>
      <c r="I110" s="64">
        <v>40596003</v>
      </c>
      <c r="J110" s="76"/>
      <c r="K110" s="64"/>
      <c r="L110" s="76">
        <v>5</v>
      </c>
      <c r="M110" s="64">
        <v>40596003</v>
      </c>
      <c r="N110" s="76"/>
      <c r="O110" s="64"/>
      <c r="P110" s="76"/>
      <c r="Q110" s="64"/>
      <c r="R110" s="70">
        <v>0.94838798933841528</v>
      </c>
      <c r="S110" s="70">
        <v>0.94838798933841528</v>
      </c>
      <c r="T110" s="102">
        <v>12293138.288000001</v>
      </c>
      <c r="U110" s="96">
        <v>0.28718750226753631</v>
      </c>
    </row>
    <row r="111" spans="1:21" x14ac:dyDescent="0.2">
      <c r="A111" s="27">
        <v>106</v>
      </c>
      <c r="B111" s="28" t="s">
        <v>338</v>
      </c>
      <c r="C111" s="29" t="s">
        <v>489</v>
      </c>
      <c r="D111" s="29" t="s">
        <v>339</v>
      </c>
      <c r="E111" s="30" t="s">
        <v>11</v>
      </c>
      <c r="F111" s="31">
        <v>45274</v>
      </c>
      <c r="G111" s="32">
        <v>21963996.800000001</v>
      </c>
      <c r="H111" s="75">
        <v>4</v>
      </c>
      <c r="I111" s="63">
        <v>9992368.629999999</v>
      </c>
      <c r="J111" s="75">
        <v>4</v>
      </c>
      <c r="K111" s="63">
        <v>9992368.629999999</v>
      </c>
      <c r="L111" s="75"/>
      <c r="M111" s="63"/>
      <c r="N111" s="75"/>
      <c r="O111" s="63"/>
      <c r="P111" s="75"/>
      <c r="Q111" s="63"/>
      <c r="R111" s="69">
        <v>0.45494309259779159</v>
      </c>
      <c r="S111" s="69">
        <v>0</v>
      </c>
      <c r="T111" s="101">
        <v>0</v>
      </c>
      <c r="U111" s="95">
        <v>0</v>
      </c>
    </row>
    <row r="112" spans="1:21" x14ac:dyDescent="0.2">
      <c r="A112" s="33">
        <v>107</v>
      </c>
      <c r="B112" s="34" t="s">
        <v>178</v>
      </c>
      <c r="C112" s="35" t="s">
        <v>490</v>
      </c>
      <c r="D112" s="35" t="s">
        <v>179</v>
      </c>
      <c r="E112" s="36" t="s">
        <v>11</v>
      </c>
      <c r="F112" s="37">
        <v>45068</v>
      </c>
      <c r="G112" s="38">
        <v>36112046</v>
      </c>
      <c r="H112" s="76">
        <v>11</v>
      </c>
      <c r="I112" s="64">
        <v>18825409</v>
      </c>
      <c r="J112" s="76">
        <v>1</v>
      </c>
      <c r="K112" s="64">
        <v>992123.68</v>
      </c>
      <c r="L112" s="76">
        <v>9</v>
      </c>
      <c r="M112" s="64">
        <v>15895754.919999998</v>
      </c>
      <c r="N112" s="76">
        <v>1</v>
      </c>
      <c r="O112" s="64">
        <v>1937530.4</v>
      </c>
      <c r="P112" s="76"/>
      <c r="Q112" s="64"/>
      <c r="R112" s="70">
        <v>0.46765222330520961</v>
      </c>
      <c r="S112" s="70">
        <v>0.44017874035716498</v>
      </c>
      <c r="T112" s="102">
        <v>6866788.9279999994</v>
      </c>
      <c r="U112" s="96">
        <v>0.1901523089552998</v>
      </c>
    </row>
    <row r="113" spans="1:21" x14ac:dyDescent="0.2">
      <c r="A113" s="27">
        <v>108</v>
      </c>
      <c r="B113" s="28" t="s">
        <v>131</v>
      </c>
      <c r="C113" s="29" t="s">
        <v>491</v>
      </c>
      <c r="D113" s="29" t="s">
        <v>132</v>
      </c>
      <c r="E113" s="30" t="s">
        <v>11</v>
      </c>
      <c r="F113" s="31">
        <v>45068</v>
      </c>
      <c r="G113" s="32">
        <v>43238067</v>
      </c>
      <c r="H113" s="75">
        <v>7</v>
      </c>
      <c r="I113" s="63">
        <v>36948830</v>
      </c>
      <c r="J113" s="75">
        <v>3</v>
      </c>
      <c r="K113" s="63">
        <v>16876305.870000001</v>
      </c>
      <c r="L113" s="75">
        <v>4</v>
      </c>
      <c r="M113" s="63">
        <v>20072524.129999999</v>
      </c>
      <c r="N113" s="75"/>
      <c r="O113" s="63"/>
      <c r="P113" s="75"/>
      <c r="Q113" s="63"/>
      <c r="R113" s="69">
        <v>0.85454398319887892</v>
      </c>
      <c r="S113" s="69">
        <v>0.4642326894493225</v>
      </c>
      <c r="T113" s="101">
        <v>0</v>
      </c>
      <c r="U113" s="95">
        <v>0</v>
      </c>
    </row>
    <row r="114" spans="1:21" x14ac:dyDescent="0.2">
      <c r="A114" s="33">
        <v>109</v>
      </c>
      <c r="B114" s="34" t="s">
        <v>123</v>
      </c>
      <c r="C114" s="35" t="s">
        <v>492</v>
      </c>
      <c r="D114" s="35" t="s">
        <v>124</v>
      </c>
      <c r="E114" s="36" t="s">
        <v>11</v>
      </c>
      <c r="F114" s="37">
        <v>45019</v>
      </c>
      <c r="G114" s="38">
        <v>6962993</v>
      </c>
      <c r="H114" s="76">
        <v>1</v>
      </c>
      <c r="I114" s="64">
        <v>5362993</v>
      </c>
      <c r="J114" s="76"/>
      <c r="K114" s="64"/>
      <c r="L114" s="76">
        <v>1</v>
      </c>
      <c r="M114" s="64">
        <v>5362993</v>
      </c>
      <c r="N114" s="76"/>
      <c r="O114" s="64"/>
      <c r="P114" s="76"/>
      <c r="Q114" s="64"/>
      <c r="R114" s="70">
        <v>0.77021375721618568</v>
      </c>
      <c r="S114" s="70">
        <v>0.77021375721618568</v>
      </c>
      <c r="T114" s="102">
        <v>5362993</v>
      </c>
      <c r="U114" s="96">
        <v>0.77021375721618568</v>
      </c>
    </row>
    <row r="115" spans="1:21" x14ac:dyDescent="0.2">
      <c r="A115" s="27">
        <v>110</v>
      </c>
      <c r="B115" s="28" t="s">
        <v>94</v>
      </c>
      <c r="C115" s="29" t="s">
        <v>493</v>
      </c>
      <c r="D115" s="29" t="s">
        <v>95</v>
      </c>
      <c r="E115" s="30" t="s">
        <v>11</v>
      </c>
      <c r="F115" s="31">
        <v>44952</v>
      </c>
      <c r="G115" s="32">
        <v>56641783</v>
      </c>
      <c r="H115" s="75">
        <v>23</v>
      </c>
      <c r="I115" s="63">
        <v>51615263.340000004</v>
      </c>
      <c r="J115" s="75">
        <v>2</v>
      </c>
      <c r="K115" s="63">
        <v>4000000</v>
      </c>
      <c r="L115" s="75">
        <v>20</v>
      </c>
      <c r="M115" s="63">
        <v>45615263.340000004</v>
      </c>
      <c r="N115" s="75">
        <v>1</v>
      </c>
      <c r="O115" s="63">
        <v>2000000</v>
      </c>
      <c r="P115" s="75"/>
      <c r="Q115" s="63"/>
      <c r="R115" s="69">
        <v>0.875948120135978</v>
      </c>
      <c r="S115" s="69">
        <v>0.80532887426937116</v>
      </c>
      <c r="T115" s="101">
        <v>16019618.592</v>
      </c>
      <c r="U115" s="95">
        <v>0.2828233460094291</v>
      </c>
    </row>
    <row r="116" spans="1:21" ht="26.25" thickBot="1" x14ac:dyDescent="0.25">
      <c r="A116" s="45">
        <v>111</v>
      </c>
      <c r="B116" s="46" t="s">
        <v>174</v>
      </c>
      <c r="C116" s="47" t="s">
        <v>494</v>
      </c>
      <c r="D116" s="47" t="s">
        <v>175</v>
      </c>
      <c r="E116" s="48" t="s">
        <v>11</v>
      </c>
      <c r="F116" s="49">
        <v>45056</v>
      </c>
      <c r="G116" s="50">
        <v>12420795</v>
      </c>
      <c r="H116" s="78">
        <v>2</v>
      </c>
      <c r="I116" s="66">
        <v>12209596.75</v>
      </c>
      <c r="J116" s="78">
        <v>1</v>
      </c>
      <c r="K116" s="66">
        <v>5999199.9900000002</v>
      </c>
      <c r="L116" s="78">
        <v>1</v>
      </c>
      <c r="M116" s="66">
        <v>6210396.7599999998</v>
      </c>
      <c r="N116" s="78"/>
      <c r="O116" s="66"/>
      <c r="P116" s="78"/>
      <c r="Q116" s="66"/>
      <c r="R116" s="72">
        <v>0.98299639837868669</v>
      </c>
      <c r="S116" s="72">
        <v>0.49999994042249313</v>
      </c>
      <c r="T116" s="104">
        <v>4800000</v>
      </c>
      <c r="U116" s="98">
        <v>0.3864486935015029</v>
      </c>
    </row>
    <row r="117" spans="1:21" x14ac:dyDescent="0.2">
      <c r="A117" s="51">
        <v>112</v>
      </c>
      <c r="B117" s="52" t="s">
        <v>350</v>
      </c>
      <c r="C117" s="53" t="s">
        <v>495</v>
      </c>
      <c r="D117" s="53" t="s">
        <v>351</v>
      </c>
      <c r="E117" s="54" t="s">
        <v>12</v>
      </c>
      <c r="F117" s="55">
        <v>45331</v>
      </c>
      <c r="G117" s="56">
        <v>18738445</v>
      </c>
      <c r="H117" s="79">
        <v>1</v>
      </c>
      <c r="I117" s="67">
        <v>18738444.800000001</v>
      </c>
      <c r="J117" s="79"/>
      <c r="K117" s="67"/>
      <c r="L117" s="79">
        <v>1</v>
      </c>
      <c r="M117" s="67">
        <v>18738444.800000001</v>
      </c>
      <c r="N117" s="79"/>
      <c r="O117" s="67"/>
      <c r="P117" s="79"/>
      <c r="Q117" s="67"/>
      <c r="R117" s="73">
        <v>0.99999998932675582</v>
      </c>
      <c r="S117" s="73">
        <v>0.99999998932675582</v>
      </c>
      <c r="T117" s="105">
        <v>0</v>
      </c>
      <c r="U117" s="99">
        <v>0</v>
      </c>
    </row>
    <row r="118" spans="1:21" x14ac:dyDescent="0.2">
      <c r="A118" s="33">
        <v>113</v>
      </c>
      <c r="B118" s="34" t="s">
        <v>117</v>
      </c>
      <c r="C118" s="35" t="s">
        <v>496</v>
      </c>
      <c r="D118" s="35" t="s">
        <v>118</v>
      </c>
      <c r="E118" s="36" t="s">
        <v>12</v>
      </c>
      <c r="F118" s="37">
        <v>45012</v>
      </c>
      <c r="G118" s="38">
        <v>30798052</v>
      </c>
      <c r="H118" s="76">
        <v>13</v>
      </c>
      <c r="I118" s="64">
        <v>22808470.629999999</v>
      </c>
      <c r="J118" s="76"/>
      <c r="K118" s="64"/>
      <c r="L118" s="76">
        <v>12</v>
      </c>
      <c r="M118" s="64">
        <v>21878480.18</v>
      </c>
      <c r="N118" s="76">
        <v>1</v>
      </c>
      <c r="O118" s="64">
        <v>929990.45</v>
      </c>
      <c r="P118" s="76"/>
      <c r="Q118" s="64"/>
      <c r="R118" s="70">
        <v>0.71038519514156284</v>
      </c>
      <c r="S118" s="70">
        <v>0.71038519514156284</v>
      </c>
      <c r="T118" s="102">
        <v>3553590.4</v>
      </c>
      <c r="U118" s="96">
        <v>0.1153836093269795</v>
      </c>
    </row>
    <row r="119" spans="1:21" x14ac:dyDescent="0.2">
      <c r="A119" s="27">
        <v>114</v>
      </c>
      <c r="B119" s="28" t="s">
        <v>59</v>
      </c>
      <c r="C119" s="29" t="s">
        <v>497</v>
      </c>
      <c r="D119" s="29" t="s">
        <v>57</v>
      </c>
      <c r="E119" s="30" t="s">
        <v>12</v>
      </c>
      <c r="F119" s="31">
        <v>44937</v>
      </c>
      <c r="G119" s="32">
        <v>45103416</v>
      </c>
      <c r="H119" s="75">
        <v>26</v>
      </c>
      <c r="I119" s="63">
        <v>46560709.979999997</v>
      </c>
      <c r="J119" s="75">
        <v>3</v>
      </c>
      <c r="K119" s="63">
        <v>8800000</v>
      </c>
      <c r="L119" s="75">
        <v>20</v>
      </c>
      <c r="M119" s="63">
        <v>33800988.719999999</v>
      </c>
      <c r="N119" s="75">
        <v>3</v>
      </c>
      <c r="O119" s="63">
        <v>3959721.26</v>
      </c>
      <c r="P119" s="75"/>
      <c r="Q119" s="63"/>
      <c r="R119" s="69">
        <v>0.94451800989973811</v>
      </c>
      <c r="S119" s="69">
        <v>0.74941083664261698</v>
      </c>
      <c r="T119" s="101">
        <v>10358530.335999999</v>
      </c>
      <c r="U119" s="95">
        <v>0.22966176965398799</v>
      </c>
    </row>
    <row r="120" spans="1:21" x14ac:dyDescent="0.2">
      <c r="A120" s="33">
        <v>115</v>
      </c>
      <c r="B120" s="34" t="s">
        <v>195</v>
      </c>
      <c r="C120" s="35" t="s">
        <v>498</v>
      </c>
      <c r="D120" s="35" t="s">
        <v>196</v>
      </c>
      <c r="E120" s="36" t="s">
        <v>12</v>
      </c>
      <c r="F120" s="37">
        <v>45071</v>
      </c>
      <c r="G120" s="38">
        <v>23027916.800000001</v>
      </c>
      <c r="H120" s="76">
        <v>5</v>
      </c>
      <c r="I120" s="64">
        <v>16399440.5</v>
      </c>
      <c r="J120" s="76"/>
      <c r="K120" s="64"/>
      <c r="L120" s="76">
        <v>3</v>
      </c>
      <c r="M120" s="64">
        <v>10999440.940000001</v>
      </c>
      <c r="N120" s="76">
        <v>2</v>
      </c>
      <c r="O120" s="64">
        <v>5399999.5600000015</v>
      </c>
      <c r="P120" s="76"/>
      <c r="Q120" s="64"/>
      <c r="R120" s="70">
        <v>0.47765679525123178</v>
      </c>
      <c r="S120" s="70">
        <v>0.47765679525123178</v>
      </c>
      <c r="T120" s="102">
        <v>3019763.9440000001</v>
      </c>
      <c r="U120" s="96">
        <v>0.13113491638114649</v>
      </c>
    </row>
    <row r="121" spans="1:21" x14ac:dyDescent="0.2">
      <c r="A121" s="27">
        <v>116</v>
      </c>
      <c r="B121" s="28" t="s">
        <v>231</v>
      </c>
      <c r="C121" s="29" t="s">
        <v>499</v>
      </c>
      <c r="D121" s="29" t="s">
        <v>232</v>
      </c>
      <c r="E121" s="30" t="s">
        <v>12</v>
      </c>
      <c r="F121" s="31">
        <v>45132</v>
      </c>
      <c r="G121" s="32">
        <v>20710576</v>
      </c>
      <c r="H121" s="75">
        <v>12</v>
      </c>
      <c r="I121" s="63">
        <v>19486438.690000001</v>
      </c>
      <c r="J121" s="75"/>
      <c r="K121" s="63"/>
      <c r="L121" s="75">
        <v>11</v>
      </c>
      <c r="M121" s="63">
        <v>19018678.689999998</v>
      </c>
      <c r="N121" s="75">
        <v>1</v>
      </c>
      <c r="O121" s="63">
        <v>467760</v>
      </c>
      <c r="P121" s="75"/>
      <c r="Q121" s="63"/>
      <c r="R121" s="69">
        <v>0.91830756855820894</v>
      </c>
      <c r="S121" s="69">
        <v>0.91830756855820894</v>
      </c>
      <c r="T121" s="101">
        <v>5431215.2560000001</v>
      </c>
      <c r="U121" s="95">
        <v>0.26224356367490698</v>
      </c>
    </row>
    <row r="122" spans="1:21" x14ac:dyDescent="0.2">
      <c r="A122" s="33">
        <v>117</v>
      </c>
      <c r="B122" s="34" t="s">
        <v>365</v>
      </c>
      <c r="C122" s="35" t="s">
        <v>500</v>
      </c>
      <c r="D122" s="35" t="s">
        <v>364</v>
      </c>
      <c r="E122" s="36" t="s">
        <v>12</v>
      </c>
      <c r="F122" s="37">
        <v>45352</v>
      </c>
      <c r="G122" s="38">
        <v>10407325</v>
      </c>
      <c r="H122" s="76">
        <v>4</v>
      </c>
      <c r="I122" s="64">
        <v>4330862</v>
      </c>
      <c r="J122" s="76">
        <v>3</v>
      </c>
      <c r="K122" s="64">
        <v>3789718.43</v>
      </c>
      <c r="L122" s="76">
        <v>1</v>
      </c>
      <c r="M122" s="64">
        <v>541143.56999999995</v>
      </c>
      <c r="N122" s="76"/>
      <c r="O122" s="64"/>
      <c r="P122" s="76"/>
      <c r="Q122" s="64"/>
      <c r="R122" s="70">
        <v>0.41613594271342541</v>
      </c>
      <c r="S122" s="70">
        <v>5.1996413103271008E-2</v>
      </c>
      <c r="T122" s="102">
        <v>0</v>
      </c>
      <c r="U122" s="96">
        <v>0</v>
      </c>
    </row>
    <row r="123" spans="1:21" x14ac:dyDescent="0.2">
      <c r="A123" s="27">
        <v>118</v>
      </c>
      <c r="B123" s="28" t="s">
        <v>217</v>
      </c>
      <c r="C123" s="29" t="s">
        <v>501</v>
      </c>
      <c r="D123" s="29" t="s">
        <v>218</v>
      </c>
      <c r="E123" s="30" t="s">
        <v>12</v>
      </c>
      <c r="F123" s="31">
        <v>45092</v>
      </c>
      <c r="G123" s="32">
        <v>12706091</v>
      </c>
      <c r="H123" s="75">
        <v>9</v>
      </c>
      <c r="I123" s="63">
        <v>6202447.6200000001</v>
      </c>
      <c r="J123" s="75">
        <v>2</v>
      </c>
      <c r="K123" s="63">
        <v>1456000</v>
      </c>
      <c r="L123" s="75">
        <v>7</v>
      </c>
      <c r="M123" s="63">
        <v>4746447.62</v>
      </c>
      <c r="N123" s="75"/>
      <c r="O123" s="63"/>
      <c r="P123" s="75"/>
      <c r="Q123" s="63"/>
      <c r="R123" s="69">
        <v>0.48814758370611389</v>
      </c>
      <c r="S123" s="69">
        <v>0.37355687284153721</v>
      </c>
      <c r="T123" s="101">
        <v>1700528.0719999999</v>
      </c>
      <c r="U123" s="95">
        <v>0.13383565976349451</v>
      </c>
    </row>
    <row r="124" spans="1:21" x14ac:dyDescent="0.2">
      <c r="A124" s="33">
        <v>119</v>
      </c>
      <c r="B124" s="34" t="s">
        <v>115</v>
      </c>
      <c r="C124" s="35" t="s">
        <v>502</v>
      </c>
      <c r="D124" s="35" t="s">
        <v>116</v>
      </c>
      <c r="E124" s="36" t="s">
        <v>12</v>
      </c>
      <c r="F124" s="37">
        <v>44993</v>
      </c>
      <c r="G124" s="38">
        <v>12095941</v>
      </c>
      <c r="H124" s="76">
        <v>2</v>
      </c>
      <c r="I124" s="64">
        <v>12095940.800000001</v>
      </c>
      <c r="J124" s="76"/>
      <c r="K124" s="64"/>
      <c r="L124" s="76">
        <v>2</v>
      </c>
      <c r="M124" s="64">
        <v>12095940.800000001</v>
      </c>
      <c r="N124" s="76"/>
      <c r="O124" s="64"/>
      <c r="P124" s="76"/>
      <c r="Q124" s="64"/>
      <c r="R124" s="70">
        <v>0.99999998346552788</v>
      </c>
      <c r="S124" s="70">
        <v>0.99999998346552788</v>
      </c>
      <c r="T124" s="102">
        <v>3200000</v>
      </c>
      <c r="U124" s="96">
        <v>0.2645515549389667</v>
      </c>
    </row>
    <row r="125" spans="1:21" x14ac:dyDescent="0.2">
      <c r="A125" s="27">
        <v>120</v>
      </c>
      <c r="B125" s="28" t="s">
        <v>159</v>
      </c>
      <c r="C125" s="29" t="s">
        <v>503</v>
      </c>
      <c r="D125" s="29" t="s">
        <v>574</v>
      </c>
      <c r="E125" s="30" t="s">
        <v>12</v>
      </c>
      <c r="F125" s="31">
        <v>45056</v>
      </c>
      <c r="G125" s="32">
        <v>6621226</v>
      </c>
      <c r="H125" s="75">
        <v>11</v>
      </c>
      <c r="I125" s="63">
        <v>9653241.5700000003</v>
      </c>
      <c r="J125" s="75">
        <v>1</v>
      </c>
      <c r="K125" s="63">
        <v>120697.71</v>
      </c>
      <c r="L125" s="75">
        <v>6</v>
      </c>
      <c r="M125" s="63">
        <v>4854292.74</v>
      </c>
      <c r="N125" s="75">
        <v>4</v>
      </c>
      <c r="O125" s="63">
        <v>4678251.12</v>
      </c>
      <c r="P125" s="75"/>
      <c r="Q125" s="63"/>
      <c r="R125" s="69">
        <v>0.75136998042356506</v>
      </c>
      <c r="S125" s="69">
        <v>0.73314107387363003</v>
      </c>
      <c r="T125" s="101">
        <v>2376373.3199999998</v>
      </c>
      <c r="U125" s="95">
        <v>0.35890231204915818</v>
      </c>
    </row>
    <row r="126" spans="1:21" x14ac:dyDescent="0.2">
      <c r="A126" s="33">
        <v>121</v>
      </c>
      <c r="B126" s="34" t="s">
        <v>157</v>
      </c>
      <c r="C126" s="35" t="s">
        <v>504</v>
      </c>
      <c r="D126" s="35" t="s">
        <v>158</v>
      </c>
      <c r="E126" s="36" t="s">
        <v>12</v>
      </c>
      <c r="F126" s="37">
        <v>45049</v>
      </c>
      <c r="G126" s="38">
        <v>13985678</v>
      </c>
      <c r="H126" s="76">
        <v>14</v>
      </c>
      <c r="I126" s="64">
        <v>14312968</v>
      </c>
      <c r="J126" s="76">
        <v>1</v>
      </c>
      <c r="K126" s="64">
        <v>879999.67</v>
      </c>
      <c r="L126" s="76">
        <v>12</v>
      </c>
      <c r="M126" s="64">
        <v>12232969.939999999</v>
      </c>
      <c r="N126" s="76">
        <v>1</v>
      </c>
      <c r="O126" s="64">
        <v>1199998.3899999999</v>
      </c>
      <c r="P126" s="76"/>
      <c r="Q126" s="64"/>
      <c r="R126" s="70">
        <v>0.93759985107622235</v>
      </c>
      <c r="S126" s="70">
        <v>0.87467836310831693</v>
      </c>
      <c r="T126" s="102">
        <v>7816051.9280000003</v>
      </c>
      <c r="U126" s="96">
        <v>0.55886113837312712</v>
      </c>
    </row>
    <row r="127" spans="1:21" x14ac:dyDescent="0.2">
      <c r="A127" s="27">
        <v>122</v>
      </c>
      <c r="B127" s="28" t="s">
        <v>340</v>
      </c>
      <c r="C127" s="29" t="s">
        <v>505</v>
      </c>
      <c r="D127" s="29" t="s">
        <v>341</v>
      </c>
      <c r="E127" s="30" t="s">
        <v>12</v>
      </c>
      <c r="F127" s="31">
        <v>45302</v>
      </c>
      <c r="G127" s="32">
        <v>35148985</v>
      </c>
      <c r="H127" s="75">
        <v>6</v>
      </c>
      <c r="I127" s="63">
        <v>19610784.140000001</v>
      </c>
      <c r="J127" s="75">
        <v>3</v>
      </c>
      <c r="K127" s="63">
        <v>4610784.1500000004</v>
      </c>
      <c r="L127" s="75">
        <v>3</v>
      </c>
      <c r="M127" s="63">
        <v>14999999.99</v>
      </c>
      <c r="N127" s="75"/>
      <c r="O127" s="63"/>
      <c r="P127" s="75"/>
      <c r="Q127" s="63"/>
      <c r="R127" s="69">
        <v>0.55793315624903539</v>
      </c>
      <c r="S127" s="69">
        <v>0.42675485479879433</v>
      </c>
      <c r="T127" s="101">
        <v>0</v>
      </c>
      <c r="U127" s="95">
        <v>0</v>
      </c>
    </row>
    <row r="128" spans="1:21" x14ac:dyDescent="0.2">
      <c r="A128" s="33">
        <v>123</v>
      </c>
      <c r="B128" s="34" t="s">
        <v>265</v>
      </c>
      <c r="C128" s="35" t="s">
        <v>506</v>
      </c>
      <c r="D128" s="35" t="s">
        <v>266</v>
      </c>
      <c r="E128" s="36" t="s">
        <v>12</v>
      </c>
      <c r="F128" s="37">
        <v>45189</v>
      </c>
      <c r="G128" s="38">
        <v>11926052</v>
      </c>
      <c r="H128" s="76">
        <v>3</v>
      </c>
      <c r="I128" s="64">
        <v>11926050.390000001</v>
      </c>
      <c r="J128" s="76"/>
      <c r="K128" s="64"/>
      <c r="L128" s="76">
        <v>3</v>
      </c>
      <c r="M128" s="64">
        <v>11926050.390000001</v>
      </c>
      <c r="N128" s="76"/>
      <c r="O128" s="64"/>
      <c r="P128" s="76"/>
      <c r="Q128" s="64"/>
      <c r="R128" s="70">
        <v>0.99999986500142712</v>
      </c>
      <c r="S128" s="70">
        <v>0.99999986500142712</v>
      </c>
      <c r="T128" s="102">
        <v>0</v>
      </c>
      <c r="U128" s="96">
        <v>0</v>
      </c>
    </row>
    <row r="129" spans="1:21" x14ac:dyDescent="0.2">
      <c r="A129" s="27">
        <v>124</v>
      </c>
      <c r="B129" s="28" t="s">
        <v>104</v>
      </c>
      <c r="C129" s="29" t="s">
        <v>507</v>
      </c>
      <c r="D129" s="29" t="s">
        <v>105</v>
      </c>
      <c r="E129" s="30" t="s">
        <v>12</v>
      </c>
      <c r="F129" s="31">
        <v>45005</v>
      </c>
      <c r="G129" s="32">
        <v>11201257</v>
      </c>
      <c r="H129" s="75">
        <v>6</v>
      </c>
      <c r="I129" s="63">
        <v>10751749.630000001</v>
      </c>
      <c r="J129" s="75">
        <v>1</v>
      </c>
      <c r="K129" s="63">
        <v>2740080</v>
      </c>
      <c r="L129" s="75">
        <v>5</v>
      </c>
      <c r="M129" s="63">
        <v>8011669.6300000008</v>
      </c>
      <c r="N129" s="75"/>
      <c r="O129" s="63"/>
      <c r="P129" s="75"/>
      <c r="Q129" s="63"/>
      <c r="R129" s="69">
        <v>0.95986991727803395</v>
      </c>
      <c r="S129" s="69">
        <v>0.71524737179050524</v>
      </c>
      <c r="T129" s="101">
        <v>4503343.0319999997</v>
      </c>
      <c r="U129" s="95">
        <v>0.40203907757852531</v>
      </c>
    </row>
    <row r="130" spans="1:21" x14ac:dyDescent="0.2">
      <c r="A130" s="33">
        <v>125</v>
      </c>
      <c r="B130" s="34" t="s">
        <v>154</v>
      </c>
      <c r="C130" s="35" t="s">
        <v>508</v>
      </c>
      <c r="D130" s="35" t="s">
        <v>155</v>
      </c>
      <c r="E130" s="36" t="s">
        <v>12</v>
      </c>
      <c r="F130" s="37">
        <v>45068</v>
      </c>
      <c r="G130" s="38">
        <v>25872996.670000002</v>
      </c>
      <c r="H130" s="76">
        <v>9</v>
      </c>
      <c r="I130" s="64">
        <v>24872892.989999998</v>
      </c>
      <c r="J130" s="76">
        <v>2</v>
      </c>
      <c r="K130" s="64">
        <v>7022776.1600000001</v>
      </c>
      <c r="L130" s="76">
        <v>4</v>
      </c>
      <c r="M130" s="64">
        <v>10969247.74</v>
      </c>
      <c r="N130" s="76">
        <v>3</v>
      </c>
      <c r="O130" s="64">
        <v>6880869.0899999999</v>
      </c>
      <c r="P130" s="76"/>
      <c r="Q130" s="64"/>
      <c r="R130" s="70">
        <v>0.69539775888665933</v>
      </c>
      <c r="S130" s="70">
        <v>0.42396510461886128</v>
      </c>
      <c r="T130" s="102">
        <v>475758.32000000012</v>
      </c>
      <c r="U130" s="96">
        <v>1.8388218653915982E-2</v>
      </c>
    </row>
    <row r="131" spans="1:21" x14ac:dyDescent="0.2">
      <c r="A131" s="27">
        <v>126</v>
      </c>
      <c r="B131" s="28" t="s">
        <v>360</v>
      </c>
      <c r="C131" s="29" t="s">
        <v>509</v>
      </c>
      <c r="D131" s="29" t="s">
        <v>361</v>
      </c>
      <c r="E131" s="30" t="s">
        <v>12</v>
      </c>
      <c r="F131" s="31">
        <v>45322</v>
      </c>
      <c r="G131" s="32">
        <v>16202534</v>
      </c>
      <c r="H131" s="75">
        <v>5</v>
      </c>
      <c r="I131" s="63">
        <v>16124846.140000001</v>
      </c>
      <c r="J131" s="75"/>
      <c r="K131" s="63"/>
      <c r="L131" s="75">
        <v>5</v>
      </c>
      <c r="M131" s="63">
        <v>16124846.140000001</v>
      </c>
      <c r="N131" s="75"/>
      <c r="O131" s="63"/>
      <c r="P131" s="75"/>
      <c r="Q131" s="63"/>
      <c r="R131" s="69">
        <v>0.99520520308736893</v>
      </c>
      <c r="S131" s="69">
        <v>0.99520520308736893</v>
      </c>
      <c r="T131" s="101">
        <v>799504</v>
      </c>
      <c r="U131" s="95">
        <v>4.9344380329644742E-2</v>
      </c>
    </row>
    <row r="132" spans="1:21" x14ac:dyDescent="0.2">
      <c r="A132" s="33">
        <v>127</v>
      </c>
      <c r="B132" s="34" t="s">
        <v>135</v>
      </c>
      <c r="C132" s="35" t="s">
        <v>510</v>
      </c>
      <c r="D132" s="35" t="s">
        <v>136</v>
      </c>
      <c r="E132" s="36" t="s">
        <v>12</v>
      </c>
      <c r="F132" s="37">
        <v>45076</v>
      </c>
      <c r="G132" s="38">
        <v>33646203</v>
      </c>
      <c r="H132" s="76">
        <v>19</v>
      </c>
      <c r="I132" s="64">
        <v>31668225.219999999</v>
      </c>
      <c r="J132" s="76">
        <v>3</v>
      </c>
      <c r="K132" s="64">
        <v>5999999.25</v>
      </c>
      <c r="L132" s="76">
        <v>14</v>
      </c>
      <c r="M132" s="64">
        <v>22526125</v>
      </c>
      <c r="N132" s="76">
        <v>2</v>
      </c>
      <c r="O132" s="64">
        <v>3142100.97</v>
      </c>
      <c r="P132" s="76"/>
      <c r="Q132" s="64"/>
      <c r="R132" s="70">
        <v>0.84782595676546324</v>
      </c>
      <c r="S132" s="70">
        <v>0.66949976495118935</v>
      </c>
      <c r="T132" s="102">
        <v>0</v>
      </c>
      <c r="U132" s="96">
        <v>0</v>
      </c>
    </row>
    <row r="133" spans="1:21" ht="25.5" x14ac:dyDescent="0.2">
      <c r="A133" s="27">
        <v>128</v>
      </c>
      <c r="B133" s="28" t="s">
        <v>299</v>
      </c>
      <c r="C133" s="29" t="s">
        <v>511</v>
      </c>
      <c r="D133" s="29" t="s">
        <v>300</v>
      </c>
      <c r="E133" s="30" t="s">
        <v>12</v>
      </c>
      <c r="F133" s="31">
        <v>45280</v>
      </c>
      <c r="G133" s="32">
        <v>12312492</v>
      </c>
      <c r="H133" s="75">
        <v>8</v>
      </c>
      <c r="I133" s="63">
        <v>7958256.2800000003</v>
      </c>
      <c r="J133" s="75"/>
      <c r="K133" s="63"/>
      <c r="L133" s="75">
        <v>6</v>
      </c>
      <c r="M133" s="63">
        <v>6677152.2800000003</v>
      </c>
      <c r="N133" s="75">
        <v>2</v>
      </c>
      <c r="O133" s="63">
        <v>1281104</v>
      </c>
      <c r="P133" s="75"/>
      <c r="Q133" s="63"/>
      <c r="R133" s="69">
        <v>0.54230713652443385</v>
      </c>
      <c r="S133" s="69">
        <v>0.54230713652443385</v>
      </c>
      <c r="T133" s="101">
        <v>383740.79200000002</v>
      </c>
      <c r="U133" s="95">
        <v>3.1166785082987258E-2</v>
      </c>
    </row>
    <row r="134" spans="1:21" x14ac:dyDescent="0.2">
      <c r="A134" s="33">
        <v>129</v>
      </c>
      <c r="B134" s="34" t="s">
        <v>221</v>
      </c>
      <c r="C134" s="35" t="s">
        <v>512</v>
      </c>
      <c r="D134" s="35" t="s">
        <v>222</v>
      </c>
      <c r="E134" s="36" t="s">
        <v>12</v>
      </c>
      <c r="F134" s="37">
        <v>45134</v>
      </c>
      <c r="G134" s="38">
        <v>29421575</v>
      </c>
      <c r="H134" s="76">
        <v>11</v>
      </c>
      <c r="I134" s="64">
        <v>18478622.149999999</v>
      </c>
      <c r="J134" s="76">
        <v>2</v>
      </c>
      <c r="K134" s="64">
        <v>1679040</v>
      </c>
      <c r="L134" s="76">
        <v>8</v>
      </c>
      <c r="M134" s="64">
        <v>14799582.15</v>
      </c>
      <c r="N134" s="76">
        <v>1</v>
      </c>
      <c r="O134" s="64">
        <v>2000000</v>
      </c>
      <c r="P134" s="76"/>
      <c r="Q134" s="64"/>
      <c r="R134" s="70">
        <v>0.56008633630252624</v>
      </c>
      <c r="S134" s="70">
        <v>0.50301801144228342</v>
      </c>
      <c r="T134" s="102">
        <v>1999958.4</v>
      </c>
      <c r="U134" s="96">
        <v>6.797591223447419E-2</v>
      </c>
    </row>
    <row r="135" spans="1:21" x14ac:dyDescent="0.2">
      <c r="A135" s="27">
        <v>130</v>
      </c>
      <c r="B135" s="28" t="s">
        <v>285</v>
      </c>
      <c r="C135" s="29" t="s">
        <v>513</v>
      </c>
      <c r="D135" s="29" t="s">
        <v>286</v>
      </c>
      <c r="E135" s="30" t="s">
        <v>12</v>
      </c>
      <c r="F135" s="31">
        <v>45243</v>
      </c>
      <c r="G135" s="32">
        <v>17550762</v>
      </c>
      <c r="H135" s="75">
        <v>18</v>
      </c>
      <c r="I135" s="63">
        <v>15574563.92</v>
      </c>
      <c r="J135" s="75">
        <v>7</v>
      </c>
      <c r="K135" s="63">
        <v>6640000</v>
      </c>
      <c r="L135" s="75">
        <v>11</v>
      </c>
      <c r="M135" s="63">
        <v>8934563.9199999999</v>
      </c>
      <c r="N135" s="75"/>
      <c r="O135" s="63"/>
      <c r="P135" s="75"/>
      <c r="Q135" s="63"/>
      <c r="R135" s="69">
        <v>0.88740100971114533</v>
      </c>
      <c r="S135" s="69">
        <v>0.50906985804946814</v>
      </c>
      <c r="T135" s="101">
        <v>1789504.84</v>
      </c>
      <c r="U135" s="95">
        <v>0.1019616606959857</v>
      </c>
    </row>
    <row r="136" spans="1:21" x14ac:dyDescent="0.2">
      <c r="A136" s="33">
        <v>131</v>
      </c>
      <c r="B136" s="34" t="s">
        <v>212</v>
      </c>
      <c r="C136" s="35" t="s">
        <v>514</v>
      </c>
      <c r="D136" s="35" t="s">
        <v>213</v>
      </c>
      <c r="E136" s="36" t="s">
        <v>12</v>
      </c>
      <c r="F136" s="37">
        <v>45069</v>
      </c>
      <c r="G136" s="38">
        <v>5341665</v>
      </c>
      <c r="H136" s="76">
        <v>4</v>
      </c>
      <c r="I136" s="64">
        <v>6098630.3999999994</v>
      </c>
      <c r="J136" s="76"/>
      <c r="K136" s="64"/>
      <c r="L136" s="76">
        <v>3</v>
      </c>
      <c r="M136" s="64">
        <v>4579000</v>
      </c>
      <c r="N136" s="76">
        <v>1</v>
      </c>
      <c r="O136" s="64">
        <v>1519630.4</v>
      </c>
      <c r="P136" s="76"/>
      <c r="Q136" s="64"/>
      <c r="R136" s="70">
        <v>0.85722335638794267</v>
      </c>
      <c r="S136" s="70">
        <v>0.85722335638794267</v>
      </c>
      <c r="T136" s="102">
        <v>3015924.784</v>
      </c>
      <c r="U136" s="96">
        <v>0.56460387987640559</v>
      </c>
    </row>
    <row r="137" spans="1:21" x14ac:dyDescent="0.2">
      <c r="A137" s="27">
        <v>132</v>
      </c>
      <c r="B137" s="28" t="s">
        <v>326</v>
      </c>
      <c r="C137" s="29" t="s">
        <v>515</v>
      </c>
      <c r="D137" s="29" t="s">
        <v>327</v>
      </c>
      <c r="E137" s="30" t="s">
        <v>12</v>
      </c>
      <c r="F137" s="31">
        <v>45321</v>
      </c>
      <c r="G137" s="32">
        <v>8124360</v>
      </c>
      <c r="H137" s="75">
        <v>2</v>
      </c>
      <c r="I137" s="63">
        <v>2006195.94</v>
      </c>
      <c r="J137" s="75"/>
      <c r="K137" s="63"/>
      <c r="L137" s="75">
        <v>2</v>
      </c>
      <c r="M137" s="63">
        <v>2006195.94</v>
      </c>
      <c r="N137" s="75"/>
      <c r="O137" s="63"/>
      <c r="P137" s="75"/>
      <c r="Q137" s="63"/>
      <c r="R137" s="69">
        <v>0.24693587433348599</v>
      </c>
      <c r="S137" s="69">
        <v>0.24693587433348599</v>
      </c>
      <c r="T137" s="101">
        <v>0</v>
      </c>
      <c r="U137" s="95">
        <v>0</v>
      </c>
    </row>
    <row r="138" spans="1:21" x14ac:dyDescent="0.2">
      <c r="A138" s="33">
        <v>133</v>
      </c>
      <c r="B138" s="34" t="s">
        <v>60</v>
      </c>
      <c r="C138" s="35" t="s">
        <v>516</v>
      </c>
      <c r="D138" s="35" t="s">
        <v>61</v>
      </c>
      <c r="E138" s="36" t="s">
        <v>12</v>
      </c>
      <c r="F138" s="37">
        <v>44952</v>
      </c>
      <c r="G138" s="38">
        <v>25423129</v>
      </c>
      <c r="H138" s="76">
        <v>8</v>
      </c>
      <c r="I138" s="64">
        <v>24037297.68</v>
      </c>
      <c r="J138" s="76">
        <v>1</v>
      </c>
      <c r="K138" s="64">
        <v>1999999.9</v>
      </c>
      <c r="L138" s="76">
        <v>6</v>
      </c>
      <c r="M138" s="64">
        <v>18858584.579999998</v>
      </c>
      <c r="N138" s="76">
        <v>1</v>
      </c>
      <c r="O138" s="64">
        <v>3178713.2</v>
      </c>
      <c r="P138" s="76"/>
      <c r="Q138" s="64"/>
      <c r="R138" s="70">
        <v>0.82045701298215501</v>
      </c>
      <c r="S138" s="70">
        <v>0.74178849424868187</v>
      </c>
      <c r="T138" s="102">
        <v>6409838.8159999996</v>
      </c>
      <c r="U138" s="96">
        <v>0.25212627509383279</v>
      </c>
    </row>
    <row r="139" spans="1:21" x14ac:dyDescent="0.2">
      <c r="A139" s="27">
        <v>134</v>
      </c>
      <c r="B139" s="28" t="s">
        <v>255</v>
      </c>
      <c r="C139" s="29" t="s">
        <v>517</v>
      </c>
      <c r="D139" s="29" t="s">
        <v>256</v>
      </c>
      <c r="E139" s="30" t="s">
        <v>12</v>
      </c>
      <c r="F139" s="31">
        <v>45138</v>
      </c>
      <c r="G139" s="32">
        <v>18376234</v>
      </c>
      <c r="H139" s="75">
        <v>8</v>
      </c>
      <c r="I139" s="63">
        <v>16180491.630000001</v>
      </c>
      <c r="J139" s="75">
        <v>1</v>
      </c>
      <c r="K139" s="63">
        <v>1200000</v>
      </c>
      <c r="L139" s="75">
        <v>7</v>
      </c>
      <c r="M139" s="63">
        <v>14980491.629999999</v>
      </c>
      <c r="N139" s="75"/>
      <c r="O139" s="63"/>
      <c r="P139" s="75"/>
      <c r="Q139" s="63"/>
      <c r="R139" s="69">
        <v>0.88051184100071855</v>
      </c>
      <c r="S139" s="69">
        <v>0.81521010398539762</v>
      </c>
      <c r="T139" s="101">
        <v>2179994.0159999998</v>
      </c>
      <c r="U139" s="95">
        <v>0.11863116327317121</v>
      </c>
    </row>
    <row r="140" spans="1:21" ht="25.5" x14ac:dyDescent="0.2">
      <c r="A140" s="33">
        <v>135</v>
      </c>
      <c r="B140" s="59" t="s">
        <v>58</v>
      </c>
      <c r="C140" s="35" t="s">
        <v>518</v>
      </c>
      <c r="D140" s="35" t="s">
        <v>575</v>
      </c>
      <c r="E140" s="36" t="s">
        <v>12</v>
      </c>
      <c r="F140" s="37">
        <v>44936</v>
      </c>
      <c r="G140" s="38">
        <v>16668886</v>
      </c>
      <c r="H140" s="76">
        <v>17</v>
      </c>
      <c r="I140" s="64">
        <v>16589712.859999999</v>
      </c>
      <c r="J140" s="76">
        <v>3</v>
      </c>
      <c r="K140" s="64">
        <v>3983249.44</v>
      </c>
      <c r="L140" s="76">
        <v>13</v>
      </c>
      <c r="M140" s="64">
        <v>11006464.220000001</v>
      </c>
      <c r="N140" s="76">
        <v>1</v>
      </c>
      <c r="O140" s="64">
        <v>1599999.2</v>
      </c>
      <c r="P140" s="76"/>
      <c r="Q140" s="64"/>
      <c r="R140" s="70">
        <v>0.8992630737291023</v>
      </c>
      <c r="S140" s="70">
        <v>0.66029992766163259</v>
      </c>
      <c r="T140" s="102">
        <v>1195515.6000000001</v>
      </c>
      <c r="U140" s="96">
        <v>7.1721385580296129E-2</v>
      </c>
    </row>
    <row r="141" spans="1:21" x14ac:dyDescent="0.2">
      <c r="A141" s="27">
        <v>136</v>
      </c>
      <c r="B141" s="28" t="s">
        <v>297</v>
      </c>
      <c r="C141" s="29" t="s">
        <v>519</v>
      </c>
      <c r="D141" s="29" t="s">
        <v>298</v>
      </c>
      <c r="E141" s="30" t="s">
        <v>12</v>
      </c>
      <c r="F141" s="31">
        <v>45236</v>
      </c>
      <c r="G141" s="32">
        <v>14937553</v>
      </c>
      <c r="H141" s="75">
        <v>4</v>
      </c>
      <c r="I141" s="63">
        <v>4541596.3</v>
      </c>
      <c r="J141" s="75">
        <v>1</v>
      </c>
      <c r="K141" s="63">
        <v>1199999.8600000001</v>
      </c>
      <c r="L141" s="75">
        <v>3</v>
      </c>
      <c r="M141" s="63">
        <v>3341596.44</v>
      </c>
      <c r="N141" s="75"/>
      <c r="O141" s="63"/>
      <c r="P141" s="75"/>
      <c r="Q141" s="63"/>
      <c r="R141" s="69">
        <v>0.30403884089984479</v>
      </c>
      <c r="S141" s="69">
        <v>0.223704407274739</v>
      </c>
      <c r="T141" s="101">
        <v>0</v>
      </c>
      <c r="U141" s="95">
        <v>0</v>
      </c>
    </row>
    <row r="142" spans="1:21" x14ac:dyDescent="0.2">
      <c r="A142" s="33">
        <v>137</v>
      </c>
      <c r="B142" s="34" t="s">
        <v>78</v>
      </c>
      <c r="C142" s="35" t="s">
        <v>520</v>
      </c>
      <c r="D142" s="35" t="s">
        <v>79</v>
      </c>
      <c r="E142" s="36" t="s">
        <v>12</v>
      </c>
      <c r="F142" s="37">
        <v>44985</v>
      </c>
      <c r="G142" s="38">
        <v>41423153</v>
      </c>
      <c r="H142" s="76">
        <v>11</v>
      </c>
      <c r="I142" s="64">
        <v>43553277.329999998</v>
      </c>
      <c r="J142" s="76"/>
      <c r="K142" s="64"/>
      <c r="L142" s="76">
        <v>9</v>
      </c>
      <c r="M142" s="64">
        <v>39605277.340000004</v>
      </c>
      <c r="N142" s="76">
        <v>2</v>
      </c>
      <c r="O142" s="64">
        <v>3947999.99</v>
      </c>
      <c r="P142" s="76"/>
      <c r="Q142" s="64"/>
      <c r="R142" s="70">
        <v>0.95611450292062494</v>
      </c>
      <c r="S142" s="70">
        <v>0.95611450292062516</v>
      </c>
      <c r="T142" s="102">
        <v>26396181.52</v>
      </c>
      <c r="U142" s="96">
        <v>0.63723255252925826</v>
      </c>
    </row>
    <row r="143" spans="1:21" x14ac:dyDescent="0.2">
      <c r="A143" s="27">
        <v>138</v>
      </c>
      <c r="B143" s="28" t="s">
        <v>42</v>
      </c>
      <c r="C143" s="29" t="s">
        <v>521</v>
      </c>
      <c r="D143" s="29" t="s">
        <v>41</v>
      </c>
      <c r="E143" s="30" t="s">
        <v>12</v>
      </c>
      <c r="F143" s="31">
        <v>44909</v>
      </c>
      <c r="G143" s="32">
        <v>50565591</v>
      </c>
      <c r="H143" s="75">
        <v>27</v>
      </c>
      <c r="I143" s="63">
        <v>44443535.939999998</v>
      </c>
      <c r="J143" s="75">
        <v>2</v>
      </c>
      <c r="K143" s="63">
        <v>1078799.6599999999</v>
      </c>
      <c r="L143" s="75">
        <v>24</v>
      </c>
      <c r="M143" s="63">
        <v>41815936.280000001</v>
      </c>
      <c r="N143" s="75">
        <v>1</v>
      </c>
      <c r="O143" s="63">
        <v>1548800</v>
      </c>
      <c r="P143" s="75"/>
      <c r="Q143" s="63"/>
      <c r="R143" s="69">
        <v>0.84829891417663839</v>
      </c>
      <c r="S143" s="69">
        <v>0.82696425480323177</v>
      </c>
      <c r="T143" s="101">
        <v>13140492.456</v>
      </c>
      <c r="U143" s="95">
        <v>0.25987024369991052</v>
      </c>
    </row>
    <row r="144" spans="1:21" x14ac:dyDescent="0.2">
      <c r="A144" s="33">
        <v>139</v>
      </c>
      <c r="B144" s="34" t="s">
        <v>103</v>
      </c>
      <c r="C144" s="35" t="s">
        <v>522</v>
      </c>
      <c r="D144" s="35" t="s">
        <v>576</v>
      </c>
      <c r="E144" s="36" t="s">
        <v>12</v>
      </c>
      <c r="F144" s="37">
        <v>44993</v>
      </c>
      <c r="G144" s="38">
        <v>41420471</v>
      </c>
      <c r="H144" s="76">
        <v>6</v>
      </c>
      <c r="I144" s="64">
        <v>38811973.909999996</v>
      </c>
      <c r="J144" s="76"/>
      <c r="K144" s="64"/>
      <c r="L144" s="76">
        <v>5</v>
      </c>
      <c r="M144" s="64">
        <v>34821465.909999996</v>
      </c>
      <c r="N144" s="76">
        <v>1</v>
      </c>
      <c r="O144" s="64">
        <v>3990508</v>
      </c>
      <c r="P144" s="76"/>
      <c r="Q144" s="64"/>
      <c r="R144" s="70">
        <v>0.84068251927893345</v>
      </c>
      <c r="S144" s="70">
        <v>0.84068251927893345</v>
      </c>
      <c r="T144" s="102">
        <v>10457137.927999999</v>
      </c>
      <c r="U144" s="96">
        <v>0.25246303761248873</v>
      </c>
    </row>
    <row r="145" spans="1:21" ht="13.5" thickBot="1" x14ac:dyDescent="0.25">
      <c r="A145" s="39">
        <v>140</v>
      </c>
      <c r="B145" s="28" t="s">
        <v>133</v>
      </c>
      <c r="C145" s="41" t="s">
        <v>523</v>
      </c>
      <c r="D145" s="41" t="s">
        <v>134</v>
      </c>
      <c r="E145" s="42" t="s">
        <v>12</v>
      </c>
      <c r="F145" s="43">
        <v>45042</v>
      </c>
      <c r="G145" s="44">
        <v>22845634</v>
      </c>
      <c r="H145" s="77">
        <v>11</v>
      </c>
      <c r="I145" s="65">
        <v>17111396.789999999</v>
      </c>
      <c r="J145" s="77">
        <v>1</v>
      </c>
      <c r="K145" s="65">
        <v>545117.6</v>
      </c>
      <c r="L145" s="77">
        <v>10</v>
      </c>
      <c r="M145" s="65">
        <v>16566279.189999999</v>
      </c>
      <c r="N145" s="77"/>
      <c r="O145" s="65"/>
      <c r="P145" s="77"/>
      <c r="Q145" s="65"/>
      <c r="R145" s="71">
        <v>0.74900074079800105</v>
      </c>
      <c r="S145" s="71">
        <v>0.72513983153192418</v>
      </c>
      <c r="T145" s="103">
        <v>1086729.672</v>
      </c>
      <c r="U145" s="97">
        <v>4.7568374421125721E-2</v>
      </c>
    </row>
    <row r="146" spans="1:21" x14ac:dyDescent="0.2">
      <c r="A146" s="21">
        <v>141</v>
      </c>
      <c r="B146" s="22" t="s">
        <v>86</v>
      </c>
      <c r="C146" s="23" t="s">
        <v>524</v>
      </c>
      <c r="D146" s="23" t="s">
        <v>87</v>
      </c>
      <c r="E146" s="24" t="s">
        <v>13</v>
      </c>
      <c r="F146" s="25">
        <v>44960</v>
      </c>
      <c r="G146" s="26">
        <v>16178773</v>
      </c>
      <c r="H146" s="74">
        <v>3</v>
      </c>
      <c r="I146" s="62">
        <v>8976335.3100000005</v>
      </c>
      <c r="J146" s="74"/>
      <c r="K146" s="62"/>
      <c r="L146" s="74">
        <v>3</v>
      </c>
      <c r="M146" s="62">
        <v>8976335.3100000005</v>
      </c>
      <c r="N146" s="74"/>
      <c r="O146" s="62"/>
      <c r="P146" s="74"/>
      <c r="Q146" s="62"/>
      <c r="R146" s="68">
        <v>0.55482175996906569</v>
      </c>
      <c r="S146" s="68">
        <v>0.55482175996906569</v>
      </c>
      <c r="T146" s="100">
        <v>0</v>
      </c>
      <c r="U146" s="94">
        <v>0</v>
      </c>
    </row>
    <row r="147" spans="1:21" x14ac:dyDescent="0.2">
      <c r="A147" s="27">
        <v>142</v>
      </c>
      <c r="B147" s="28" t="s">
        <v>137</v>
      </c>
      <c r="C147" s="29" t="s">
        <v>525</v>
      </c>
      <c r="D147" s="29" t="s">
        <v>138</v>
      </c>
      <c r="E147" s="30" t="s">
        <v>13</v>
      </c>
      <c r="F147" s="31">
        <v>45043</v>
      </c>
      <c r="G147" s="32">
        <v>48685683</v>
      </c>
      <c r="H147" s="75">
        <v>22</v>
      </c>
      <c r="I147" s="63">
        <v>39583972.670000002</v>
      </c>
      <c r="J147" s="75">
        <v>4</v>
      </c>
      <c r="K147" s="63">
        <v>8237499.3300000001</v>
      </c>
      <c r="L147" s="75">
        <v>16</v>
      </c>
      <c r="M147" s="63">
        <v>28456574.990000002</v>
      </c>
      <c r="N147" s="75">
        <v>2</v>
      </c>
      <c r="O147" s="63">
        <v>2889898.35</v>
      </c>
      <c r="P147" s="75"/>
      <c r="Q147" s="63"/>
      <c r="R147" s="69">
        <v>0.75369332540738931</v>
      </c>
      <c r="S147" s="69">
        <v>0.58449575391599218</v>
      </c>
      <c r="T147" s="101">
        <v>14361194.1655</v>
      </c>
      <c r="U147" s="95">
        <v>0.29497776924481062</v>
      </c>
    </row>
    <row r="148" spans="1:21" x14ac:dyDescent="0.2">
      <c r="A148" s="33">
        <v>143</v>
      </c>
      <c r="B148" s="34" t="s">
        <v>293</v>
      </c>
      <c r="C148" s="35" t="s">
        <v>526</v>
      </c>
      <c r="D148" s="35" t="s">
        <v>294</v>
      </c>
      <c r="E148" s="36" t="s">
        <v>13</v>
      </c>
      <c r="F148" s="37">
        <v>45236</v>
      </c>
      <c r="G148" s="38">
        <v>69231332</v>
      </c>
      <c r="H148" s="76">
        <v>20</v>
      </c>
      <c r="I148" s="64">
        <v>50855958.179999992</v>
      </c>
      <c r="J148" s="76">
        <v>3</v>
      </c>
      <c r="K148" s="64">
        <v>8550000</v>
      </c>
      <c r="L148" s="76">
        <v>14</v>
      </c>
      <c r="M148" s="64">
        <v>33960153.100000001</v>
      </c>
      <c r="N148" s="76">
        <v>3</v>
      </c>
      <c r="O148" s="64">
        <v>8345805.0800000001</v>
      </c>
      <c r="P148" s="76"/>
      <c r="Q148" s="64"/>
      <c r="R148" s="70">
        <v>0.61403055339163481</v>
      </c>
      <c r="S148" s="70">
        <v>0.49053155730125192</v>
      </c>
      <c r="T148" s="102">
        <v>3336589.335</v>
      </c>
      <c r="U148" s="96">
        <v>4.819478751326061E-2</v>
      </c>
    </row>
    <row r="149" spans="1:21" x14ac:dyDescent="0.2">
      <c r="A149" s="27">
        <v>144</v>
      </c>
      <c r="B149" s="28" t="s">
        <v>93</v>
      </c>
      <c r="C149" s="29" t="s">
        <v>527</v>
      </c>
      <c r="D149" s="29" t="s">
        <v>92</v>
      </c>
      <c r="E149" s="30" t="s">
        <v>13</v>
      </c>
      <c r="F149" s="31">
        <v>44952</v>
      </c>
      <c r="G149" s="32">
        <v>51159706</v>
      </c>
      <c r="H149" s="75">
        <v>12</v>
      </c>
      <c r="I149" s="63">
        <v>49125911.25</v>
      </c>
      <c r="J149" s="75">
        <v>2</v>
      </c>
      <c r="K149" s="63">
        <v>11201869.359999999</v>
      </c>
      <c r="L149" s="75">
        <v>10</v>
      </c>
      <c r="M149" s="63">
        <v>37924041.890000001</v>
      </c>
      <c r="N149" s="75"/>
      <c r="O149" s="63"/>
      <c r="P149" s="75"/>
      <c r="Q149" s="63"/>
      <c r="R149" s="69">
        <v>0.9602461603278174</v>
      </c>
      <c r="S149" s="69">
        <v>0.74128733050186024</v>
      </c>
      <c r="T149" s="101">
        <v>0</v>
      </c>
      <c r="U149" s="95">
        <v>0</v>
      </c>
    </row>
    <row r="150" spans="1:21" x14ac:dyDescent="0.2">
      <c r="A150" s="33">
        <v>145</v>
      </c>
      <c r="B150" s="34" t="s">
        <v>139</v>
      </c>
      <c r="C150" s="35" t="s">
        <v>528</v>
      </c>
      <c r="D150" s="35" t="s">
        <v>140</v>
      </c>
      <c r="E150" s="36" t="s">
        <v>13</v>
      </c>
      <c r="F150" s="37">
        <v>45028</v>
      </c>
      <c r="G150" s="38">
        <v>49572895</v>
      </c>
      <c r="H150" s="76">
        <v>18</v>
      </c>
      <c r="I150" s="64">
        <v>26041237.68</v>
      </c>
      <c r="J150" s="76"/>
      <c r="K150" s="64"/>
      <c r="L150" s="76">
        <v>15</v>
      </c>
      <c r="M150" s="64">
        <v>22389951.630000003</v>
      </c>
      <c r="N150" s="76">
        <v>3</v>
      </c>
      <c r="O150" s="64">
        <v>3651286.05</v>
      </c>
      <c r="P150" s="76"/>
      <c r="Q150" s="64"/>
      <c r="R150" s="70">
        <v>0.4516571329957631</v>
      </c>
      <c r="S150" s="70">
        <v>0.45165713299576321</v>
      </c>
      <c r="T150" s="102">
        <v>6824504.7494999999</v>
      </c>
      <c r="U150" s="96">
        <v>0.13766605217427791</v>
      </c>
    </row>
    <row r="151" spans="1:21" ht="25.5" x14ac:dyDescent="0.2">
      <c r="A151" s="27">
        <v>146</v>
      </c>
      <c r="B151" s="28" t="s">
        <v>100</v>
      </c>
      <c r="C151" s="29" t="s">
        <v>529</v>
      </c>
      <c r="D151" s="29" t="s">
        <v>101</v>
      </c>
      <c r="E151" s="30" t="s">
        <v>13</v>
      </c>
      <c r="F151" s="31">
        <v>44978</v>
      </c>
      <c r="G151" s="32">
        <v>59369302</v>
      </c>
      <c r="H151" s="75">
        <v>19</v>
      </c>
      <c r="I151" s="63">
        <v>54358921.689999998</v>
      </c>
      <c r="J151" s="75">
        <v>3</v>
      </c>
      <c r="K151" s="63">
        <v>9604158.0099999998</v>
      </c>
      <c r="L151" s="75">
        <v>12</v>
      </c>
      <c r="M151" s="63">
        <v>33790463.140000001</v>
      </c>
      <c r="N151" s="75">
        <v>4</v>
      </c>
      <c r="O151" s="63">
        <v>10964300.539999999</v>
      </c>
      <c r="P151" s="75"/>
      <c r="Q151" s="63"/>
      <c r="R151" s="69">
        <v>0.73092692162693773</v>
      </c>
      <c r="S151" s="69">
        <v>0.56915715701020031</v>
      </c>
      <c r="T151" s="101">
        <v>0</v>
      </c>
      <c r="U151" s="95">
        <v>0</v>
      </c>
    </row>
    <row r="152" spans="1:21" x14ac:dyDescent="0.2">
      <c r="A152" s="33">
        <v>147</v>
      </c>
      <c r="B152" s="34" t="s">
        <v>259</v>
      </c>
      <c r="C152" s="35" t="s">
        <v>530</v>
      </c>
      <c r="D152" s="35" t="s">
        <v>260</v>
      </c>
      <c r="E152" s="36" t="s">
        <v>13</v>
      </c>
      <c r="F152" s="37">
        <v>45182</v>
      </c>
      <c r="G152" s="38">
        <v>45503991</v>
      </c>
      <c r="H152" s="76">
        <v>9</v>
      </c>
      <c r="I152" s="64">
        <v>38369987.049999997</v>
      </c>
      <c r="J152" s="76"/>
      <c r="K152" s="64"/>
      <c r="L152" s="76">
        <v>8</v>
      </c>
      <c r="M152" s="64">
        <v>32764987.050000001</v>
      </c>
      <c r="N152" s="76">
        <v>1</v>
      </c>
      <c r="O152" s="64">
        <v>5605000</v>
      </c>
      <c r="P152" s="76"/>
      <c r="Q152" s="64"/>
      <c r="R152" s="70">
        <v>0.72004644713471389</v>
      </c>
      <c r="S152" s="70">
        <v>0.720046447134714</v>
      </c>
      <c r="T152" s="102">
        <v>749288.85600000003</v>
      </c>
      <c r="U152" s="96">
        <v>1.646644260280378E-2</v>
      </c>
    </row>
    <row r="153" spans="1:21" ht="13.5" thickBot="1" x14ac:dyDescent="0.25">
      <c r="A153" s="39">
        <v>148</v>
      </c>
      <c r="B153" s="40" t="s">
        <v>35</v>
      </c>
      <c r="C153" s="41" t="s">
        <v>531</v>
      </c>
      <c r="D153" s="41" t="s">
        <v>36</v>
      </c>
      <c r="E153" s="42" t="s">
        <v>13</v>
      </c>
      <c r="F153" s="43">
        <v>44900</v>
      </c>
      <c r="G153" s="44">
        <v>94503042</v>
      </c>
      <c r="H153" s="77">
        <v>30</v>
      </c>
      <c r="I153" s="65">
        <v>82199503.149999991</v>
      </c>
      <c r="J153" s="77"/>
      <c r="K153" s="65"/>
      <c r="L153" s="77">
        <v>26</v>
      </c>
      <c r="M153" s="65">
        <v>73556205.060000002</v>
      </c>
      <c r="N153" s="77">
        <v>4</v>
      </c>
      <c r="O153" s="65">
        <v>8643298.0899999999</v>
      </c>
      <c r="P153" s="77"/>
      <c r="Q153" s="65"/>
      <c r="R153" s="71">
        <v>0.77834748494127826</v>
      </c>
      <c r="S153" s="71">
        <v>0.77834748494127848</v>
      </c>
      <c r="T153" s="103">
        <v>12625516.9385</v>
      </c>
      <c r="U153" s="97">
        <v>0.13359905322941881</v>
      </c>
    </row>
    <row r="154" spans="1:21" x14ac:dyDescent="0.2">
      <c r="A154" s="21">
        <v>149</v>
      </c>
      <c r="B154" s="22" t="s">
        <v>66</v>
      </c>
      <c r="C154" s="23" t="s">
        <v>532</v>
      </c>
      <c r="D154" s="23" t="s">
        <v>67</v>
      </c>
      <c r="E154" s="24" t="s">
        <v>14</v>
      </c>
      <c r="F154" s="25">
        <v>44951</v>
      </c>
      <c r="G154" s="26">
        <v>39097698</v>
      </c>
      <c r="H154" s="74">
        <v>34</v>
      </c>
      <c r="I154" s="62">
        <v>30404261.140000001</v>
      </c>
      <c r="J154" s="74">
        <v>1</v>
      </c>
      <c r="K154" s="62">
        <v>162640</v>
      </c>
      <c r="L154" s="74">
        <v>30</v>
      </c>
      <c r="M154" s="62">
        <v>26708656.720000003</v>
      </c>
      <c r="N154" s="74">
        <v>3</v>
      </c>
      <c r="O154" s="62">
        <v>3532964.42</v>
      </c>
      <c r="P154" s="74"/>
      <c r="Q154" s="62"/>
      <c r="R154" s="68">
        <v>0.68728590414709323</v>
      </c>
      <c r="S154" s="68">
        <v>0.68312606844525736</v>
      </c>
      <c r="T154" s="100">
        <v>8793052.5020000003</v>
      </c>
      <c r="U154" s="94">
        <v>0.2248994941339002</v>
      </c>
    </row>
    <row r="155" spans="1:21" x14ac:dyDescent="0.2">
      <c r="A155" s="27">
        <v>150</v>
      </c>
      <c r="B155" s="28" t="s">
        <v>304</v>
      </c>
      <c r="C155" s="29" t="s">
        <v>533</v>
      </c>
      <c r="D155" s="29" t="s">
        <v>303</v>
      </c>
      <c r="E155" s="30" t="s">
        <v>14</v>
      </c>
      <c r="F155" s="31">
        <v>45264</v>
      </c>
      <c r="G155" s="32">
        <v>38249553</v>
      </c>
      <c r="H155" s="75">
        <v>27</v>
      </c>
      <c r="I155" s="63">
        <v>26324166.16</v>
      </c>
      <c r="J155" s="75">
        <v>7</v>
      </c>
      <c r="K155" s="63">
        <v>7895442.4100000001</v>
      </c>
      <c r="L155" s="75">
        <v>18</v>
      </c>
      <c r="M155" s="63">
        <v>16028723.75</v>
      </c>
      <c r="N155" s="75">
        <v>2</v>
      </c>
      <c r="O155" s="63">
        <v>2400000</v>
      </c>
      <c r="P155" s="75"/>
      <c r="Q155" s="63"/>
      <c r="R155" s="69">
        <v>0.62547570582066681</v>
      </c>
      <c r="S155" s="69">
        <v>0.41905649851646631</v>
      </c>
      <c r="T155" s="101">
        <v>3612573.0720000002</v>
      </c>
      <c r="U155" s="95">
        <v>9.4447458562456926E-2</v>
      </c>
    </row>
    <row r="156" spans="1:21" x14ac:dyDescent="0.2">
      <c r="A156" s="33">
        <v>151</v>
      </c>
      <c r="B156" s="34" t="s">
        <v>203</v>
      </c>
      <c r="C156" s="35" t="s">
        <v>534</v>
      </c>
      <c r="D156" s="35" t="s">
        <v>204</v>
      </c>
      <c r="E156" s="36" t="s">
        <v>14</v>
      </c>
      <c r="F156" s="37">
        <v>45099</v>
      </c>
      <c r="G156" s="38">
        <v>17145144</v>
      </c>
      <c r="H156" s="76">
        <v>11</v>
      </c>
      <c r="I156" s="64">
        <v>14786761.390000001</v>
      </c>
      <c r="J156" s="76">
        <v>1</v>
      </c>
      <c r="K156" s="64">
        <v>1072000</v>
      </c>
      <c r="L156" s="76">
        <v>10</v>
      </c>
      <c r="M156" s="64">
        <v>13714761.390000001</v>
      </c>
      <c r="N156" s="76"/>
      <c r="O156" s="64"/>
      <c r="P156" s="76"/>
      <c r="Q156" s="64"/>
      <c r="R156" s="70">
        <v>0.86244603078282689</v>
      </c>
      <c r="S156" s="70">
        <v>0.79992103828349304</v>
      </c>
      <c r="T156" s="102">
        <v>7173653.3039999995</v>
      </c>
      <c r="U156" s="96">
        <v>0.4184072938669981</v>
      </c>
    </row>
    <row r="157" spans="1:21" x14ac:dyDescent="0.2">
      <c r="A157" s="27">
        <v>152</v>
      </c>
      <c r="B157" s="28" t="s">
        <v>271</v>
      </c>
      <c r="C157" s="29" t="s">
        <v>535</v>
      </c>
      <c r="D157" s="29" t="s">
        <v>272</v>
      </c>
      <c r="E157" s="30" t="s">
        <v>14</v>
      </c>
      <c r="F157" s="31">
        <v>45176</v>
      </c>
      <c r="G157" s="32">
        <v>6282665</v>
      </c>
      <c r="H157" s="75">
        <v>5</v>
      </c>
      <c r="I157" s="63">
        <v>6282663.4100000001</v>
      </c>
      <c r="J157" s="75">
        <v>1</v>
      </c>
      <c r="K157" s="63">
        <v>1468300</v>
      </c>
      <c r="L157" s="75">
        <v>3</v>
      </c>
      <c r="M157" s="63">
        <v>2046582.6</v>
      </c>
      <c r="N157" s="75">
        <v>1</v>
      </c>
      <c r="O157" s="63">
        <v>2767780.81</v>
      </c>
      <c r="P157" s="75"/>
      <c r="Q157" s="63"/>
      <c r="R157" s="69">
        <v>0.55945726853174571</v>
      </c>
      <c r="S157" s="69">
        <v>0.32575071247631382</v>
      </c>
      <c r="T157" s="101">
        <v>0</v>
      </c>
      <c r="U157" s="95">
        <v>0</v>
      </c>
    </row>
    <row r="158" spans="1:21" x14ac:dyDescent="0.2">
      <c r="A158" s="33">
        <v>153</v>
      </c>
      <c r="B158" s="34" t="s">
        <v>162</v>
      </c>
      <c r="C158" s="35" t="s">
        <v>536</v>
      </c>
      <c r="D158" s="35" t="s">
        <v>163</v>
      </c>
      <c r="E158" s="36" t="s">
        <v>14</v>
      </c>
      <c r="F158" s="37">
        <v>45056</v>
      </c>
      <c r="G158" s="38">
        <v>23648234</v>
      </c>
      <c r="H158" s="76">
        <v>6</v>
      </c>
      <c r="I158" s="64">
        <v>17524104.800000001</v>
      </c>
      <c r="J158" s="76">
        <v>2</v>
      </c>
      <c r="K158" s="64">
        <v>487920</v>
      </c>
      <c r="L158" s="76">
        <v>4</v>
      </c>
      <c r="M158" s="64">
        <v>17036184.800000001</v>
      </c>
      <c r="N158" s="76"/>
      <c r="O158" s="64"/>
      <c r="P158" s="76"/>
      <c r="Q158" s="64"/>
      <c r="R158" s="70">
        <v>0.74103228173401869</v>
      </c>
      <c r="S158" s="70">
        <v>0.72039987425699525</v>
      </c>
      <c r="T158" s="102">
        <v>5358190.5760000004</v>
      </c>
      <c r="U158" s="96">
        <v>0.22657888855463801</v>
      </c>
    </row>
    <row r="159" spans="1:21" x14ac:dyDescent="0.2">
      <c r="A159" s="27">
        <v>154</v>
      </c>
      <c r="B159" s="28" t="s">
        <v>235</v>
      </c>
      <c r="C159" s="29" t="s">
        <v>537</v>
      </c>
      <c r="D159" s="29" t="s">
        <v>236</v>
      </c>
      <c r="E159" s="30" t="s">
        <v>14</v>
      </c>
      <c r="F159" s="31">
        <v>45125</v>
      </c>
      <c r="G159" s="32">
        <v>32207748</v>
      </c>
      <c r="H159" s="75">
        <v>22</v>
      </c>
      <c r="I159" s="63">
        <v>30662616.170000002</v>
      </c>
      <c r="J159" s="75">
        <v>3</v>
      </c>
      <c r="K159" s="63">
        <v>2571733.6</v>
      </c>
      <c r="L159" s="75">
        <v>19</v>
      </c>
      <c r="M159" s="63">
        <v>28090882.57</v>
      </c>
      <c r="N159" s="75"/>
      <c r="O159" s="63"/>
      <c r="P159" s="75"/>
      <c r="Q159" s="63"/>
      <c r="R159" s="69">
        <v>0.95202608297854296</v>
      </c>
      <c r="S159" s="69">
        <v>0.87217779305774501</v>
      </c>
      <c r="T159" s="101">
        <v>3573626.3679999998</v>
      </c>
      <c r="U159" s="95">
        <v>0.1109554871082573</v>
      </c>
    </row>
    <row r="160" spans="1:21" x14ac:dyDescent="0.2">
      <c r="A160" s="33">
        <v>155</v>
      </c>
      <c r="B160" s="34" t="s">
        <v>312</v>
      </c>
      <c r="C160" s="35" t="s">
        <v>538</v>
      </c>
      <c r="D160" s="35" t="s">
        <v>311</v>
      </c>
      <c r="E160" s="36" t="s">
        <v>14</v>
      </c>
      <c r="F160" s="37">
        <v>45236</v>
      </c>
      <c r="G160" s="38">
        <v>19107961</v>
      </c>
      <c r="H160" s="76">
        <v>9</v>
      </c>
      <c r="I160" s="64">
        <v>10529746.34</v>
      </c>
      <c r="J160" s="76"/>
      <c r="K160" s="64"/>
      <c r="L160" s="76">
        <v>9</v>
      </c>
      <c r="M160" s="64">
        <v>10529746.34</v>
      </c>
      <c r="N160" s="76"/>
      <c r="O160" s="64"/>
      <c r="P160" s="76"/>
      <c r="Q160" s="64"/>
      <c r="R160" s="70">
        <v>0.55106593215257238</v>
      </c>
      <c r="S160" s="70">
        <v>0.55106593215257238</v>
      </c>
      <c r="T160" s="102">
        <v>1537898.16</v>
      </c>
      <c r="U160" s="96">
        <v>8.048468175123448E-2</v>
      </c>
    </row>
    <row r="161" spans="1:21" ht="25.5" x14ac:dyDescent="0.2">
      <c r="A161" s="27">
        <v>156</v>
      </c>
      <c r="B161" s="28" t="s">
        <v>324</v>
      </c>
      <c r="C161" s="29" t="s">
        <v>539</v>
      </c>
      <c r="D161" s="29" t="s">
        <v>325</v>
      </c>
      <c r="E161" s="30" t="s">
        <v>14</v>
      </c>
      <c r="F161" s="31">
        <v>45302</v>
      </c>
      <c r="G161" s="32">
        <v>19078892</v>
      </c>
      <c r="H161" s="75">
        <v>11</v>
      </c>
      <c r="I161" s="63">
        <v>10628283.18</v>
      </c>
      <c r="J161" s="75">
        <v>4</v>
      </c>
      <c r="K161" s="63">
        <v>4121564</v>
      </c>
      <c r="L161" s="75">
        <v>7</v>
      </c>
      <c r="M161" s="63">
        <v>6506719.1799999997</v>
      </c>
      <c r="N161" s="75"/>
      <c r="O161" s="63"/>
      <c r="P161" s="75"/>
      <c r="Q161" s="63"/>
      <c r="R161" s="69">
        <v>0.55707025229767015</v>
      </c>
      <c r="S161" s="69">
        <v>0.34104282261254998</v>
      </c>
      <c r="T161" s="101">
        <v>0</v>
      </c>
      <c r="U161" s="95">
        <v>0</v>
      </c>
    </row>
    <row r="162" spans="1:21" x14ac:dyDescent="0.2">
      <c r="A162" s="33">
        <v>157</v>
      </c>
      <c r="B162" s="34" t="s">
        <v>153</v>
      </c>
      <c r="C162" s="35" t="s">
        <v>540</v>
      </c>
      <c r="D162" s="35" t="s">
        <v>156</v>
      </c>
      <c r="E162" s="36" t="s">
        <v>14</v>
      </c>
      <c r="F162" s="37">
        <v>45058</v>
      </c>
      <c r="G162" s="38">
        <v>16395258</v>
      </c>
      <c r="H162" s="76">
        <v>16</v>
      </c>
      <c r="I162" s="64">
        <v>11820252.439999999</v>
      </c>
      <c r="J162" s="76">
        <v>3</v>
      </c>
      <c r="K162" s="64">
        <v>2476904</v>
      </c>
      <c r="L162" s="76">
        <v>12</v>
      </c>
      <c r="M162" s="64">
        <v>8783348.4399999976</v>
      </c>
      <c r="N162" s="76">
        <v>1</v>
      </c>
      <c r="O162" s="64">
        <v>560000</v>
      </c>
      <c r="P162" s="76"/>
      <c r="Q162" s="64"/>
      <c r="R162" s="70">
        <v>0.68679934405423804</v>
      </c>
      <c r="S162" s="70">
        <v>0.53572492973273123</v>
      </c>
      <c r="T162" s="102">
        <v>560000</v>
      </c>
      <c r="U162" s="96">
        <v>3.4156217608774443E-2</v>
      </c>
    </row>
    <row r="163" spans="1:21" x14ac:dyDescent="0.2">
      <c r="A163" s="27">
        <v>158</v>
      </c>
      <c r="B163" s="28" t="s">
        <v>129</v>
      </c>
      <c r="C163" s="29" t="s">
        <v>541</v>
      </c>
      <c r="D163" s="29" t="s">
        <v>130</v>
      </c>
      <c r="E163" s="30" t="s">
        <v>14</v>
      </c>
      <c r="F163" s="31">
        <v>45029</v>
      </c>
      <c r="G163" s="32">
        <v>17662617</v>
      </c>
      <c r="H163" s="75">
        <v>9</v>
      </c>
      <c r="I163" s="63">
        <v>9451316.3499999996</v>
      </c>
      <c r="J163" s="75">
        <v>2</v>
      </c>
      <c r="K163" s="63">
        <v>545035.19999999995</v>
      </c>
      <c r="L163" s="75">
        <v>7</v>
      </c>
      <c r="M163" s="63">
        <v>8906281.1499999985</v>
      </c>
      <c r="N163" s="75"/>
      <c r="O163" s="63"/>
      <c r="P163" s="75"/>
      <c r="Q163" s="63"/>
      <c r="R163" s="69">
        <v>0.53510283045824969</v>
      </c>
      <c r="S163" s="69">
        <v>0.50424470790483644</v>
      </c>
      <c r="T163" s="101">
        <v>2625226.3119999999</v>
      </c>
      <c r="U163" s="95">
        <v>0.14863178610508279</v>
      </c>
    </row>
    <row r="164" spans="1:21" x14ac:dyDescent="0.2">
      <c r="A164" s="33">
        <v>159</v>
      </c>
      <c r="B164" s="34" t="s">
        <v>301</v>
      </c>
      <c r="C164" s="35" t="s">
        <v>542</v>
      </c>
      <c r="D164" s="35" t="s">
        <v>302</v>
      </c>
      <c r="E164" s="36" t="s">
        <v>14</v>
      </c>
      <c r="F164" s="37">
        <v>45236</v>
      </c>
      <c r="G164" s="38">
        <v>28460199</v>
      </c>
      <c r="H164" s="76">
        <v>14</v>
      </c>
      <c r="I164" s="64">
        <v>21248982.43</v>
      </c>
      <c r="J164" s="76">
        <v>1</v>
      </c>
      <c r="K164" s="64">
        <v>661738.18999999994</v>
      </c>
      <c r="L164" s="76">
        <v>11</v>
      </c>
      <c r="M164" s="64">
        <v>15922667.52</v>
      </c>
      <c r="N164" s="76">
        <v>2</v>
      </c>
      <c r="O164" s="64">
        <v>4664576.72</v>
      </c>
      <c r="P164" s="76"/>
      <c r="Q164" s="64"/>
      <c r="R164" s="70">
        <v>0.58272275994978129</v>
      </c>
      <c r="S164" s="70">
        <v>0.55947140496101233</v>
      </c>
      <c r="T164" s="102">
        <v>3723764</v>
      </c>
      <c r="U164" s="96">
        <v>0.1308411090168414</v>
      </c>
    </row>
    <row r="165" spans="1:21" x14ac:dyDescent="0.2">
      <c r="A165" s="27">
        <v>160</v>
      </c>
      <c r="B165" s="28" t="s">
        <v>313</v>
      </c>
      <c r="C165" s="29" t="s">
        <v>543</v>
      </c>
      <c r="D165" s="29" t="s">
        <v>314</v>
      </c>
      <c r="E165" s="30" t="s">
        <v>14</v>
      </c>
      <c r="F165" s="31">
        <v>45236</v>
      </c>
      <c r="G165" s="32">
        <v>14871843</v>
      </c>
      <c r="H165" s="75">
        <v>5</v>
      </c>
      <c r="I165" s="63">
        <v>5046473.5599999996</v>
      </c>
      <c r="J165" s="75"/>
      <c r="K165" s="63"/>
      <c r="L165" s="75">
        <v>5</v>
      </c>
      <c r="M165" s="63">
        <v>5046473.5600000005</v>
      </c>
      <c r="N165" s="75"/>
      <c r="O165" s="63"/>
      <c r="P165" s="75"/>
      <c r="Q165" s="63"/>
      <c r="R165" s="69">
        <v>0.33933074468308999</v>
      </c>
      <c r="S165" s="69">
        <v>0.33933074468308999</v>
      </c>
      <c r="T165" s="101">
        <v>1301437.584</v>
      </c>
      <c r="U165" s="95">
        <v>8.7510175033450793E-2</v>
      </c>
    </row>
    <row r="166" spans="1:21" x14ac:dyDescent="0.2">
      <c r="A166" s="33">
        <v>161</v>
      </c>
      <c r="B166" s="34" t="s">
        <v>305</v>
      </c>
      <c r="C166" s="35" t="s">
        <v>544</v>
      </c>
      <c r="D166" s="35" t="s">
        <v>306</v>
      </c>
      <c r="E166" s="36" t="s">
        <v>14</v>
      </c>
      <c r="F166" s="37">
        <v>45258</v>
      </c>
      <c r="G166" s="38">
        <v>22700811</v>
      </c>
      <c r="H166" s="76">
        <v>13</v>
      </c>
      <c r="I166" s="64">
        <v>11325364.25</v>
      </c>
      <c r="J166" s="76">
        <v>1</v>
      </c>
      <c r="K166" s="64">
        <v>342400</v>
      </c>
      <c r="L166" s="76">
        <v>11</v>
      </c>
      <c r="M166" s="64">
        <v>10640564.25</v>
      </c>
      <c r="N166" s="76">
        <v>1</v>
      </c>
      <c r="O166" s="64">
        <v>342400</v>
      </c>
      <c r="P166" s="76"/>
      <c r="Q166" s="64"/>
      <c r="R166" s="70">
        <v>0.4838137390774277</v>
      </c>
      <c r="S166" s="70">
        <v>0.46873057751108538</v>
      </c>
      <c r="T166" s="102">
        <v>4337841.8880000003</v>
      </c>
      <c r="U166" s="96">
        <v>0.1910875293398108</v>
      </c>
    </row>
    <row r="167" spans="1:21" x14ac:dyDescent="0.2">
      <c r="A167" s="27">
        <v>162</v>
      </c>
      <c r="B167" s="28" t="s">
        <v>307</v>
      </c>
      <c r="C167" s="29" t="s">
        <v>545</v>
      </c>
      <c r="D167" s="29" t="s">
        <v>308</v>
      </c>
      <c r="E167" s="30" t="s">
        <v>14</v>
      </c>
      <c r="F167" s="31">
        <v>45274</v>
      </c>
      <c r="G167" s="32">
        <v>7540416</v>
      </c>
      <c r="H167" s="75">
        <v>3</v>
      </c>
      <c r="I167" s="63">
        <v>7010902.4000000004</v>
      </c>
      <c r="J167" s="75">
        <v>2</v>
      </c>
      <c r="K167" s="63">
        <v>3680000</v>
      </c>
      <c r="L167" s="75">
        <v>1</v>
      </c>
      <c r="M167" s="63">
        <v>3330902.4</v>
      </c>
      <c r="N167" s="75"/>
      <c r="O167" s="63"/>
      <c r="P167" s="75"/>
      <c r="Q167" s="63"/>
      <c r="R167" s="69">
        <v>0.92977660648961546</v>
      </c>
      <c r="S167" s="69">
        <v>0.4417398721768136</v>
      </c>
      <c r="T167" s="101">
        <v>3330902.4</v>
      </c>
      <c r="U167" s="95">
        <v>0.4417398721768136</v>
      </c>
    </row>
    <row r="168" spans="1:21" ht="25.5" x14ac:dyDescent="0.2">
      <c r="A168" s="33">
        <v>163</v>
      </c>
      <c r="B168" s="34" t="s">
        <v>287</v>
      </c>
      <c r="C168" s="35" t="s">
        <v>546</v>
      </c>
      <c r="D168" s="35" t="s">
        <v>288</v>
      </c>
      <c r="E168" s="36" t="s">
        <v>14</v>
      </c>
      <c r="F168" s="37">
        <v>45245</v>
      </c>
      <c r="G168" s="38">
        <v>12579521</v>
      </c>
      <c r="H168" s="76">
        <v>12</v>
      </c>
      <c r="I168" s="64">
        <v>9030490.5999999996</v>
      </c>
      <c r="J168" s="76">
        <v>3</v>
      </c>
      <c r="K168" s="64">
        <v>1156188.8</v>
      </c>
      <c r="L168" s="76">
        <v>8</v>
      </c>
      <c r="M168" s="64">
        <v>6754701.7999999998</v>
      </c>
      <c r="N168" s="76">
        <v>1</v>
      </c>
      <c r="O168" s="64">
        <v>1119600</v>
      </c>
      <c r="P168" s="76"/>
      <c r="Q168" s="64"/>
      <c r="R168" s="70">
        <v>0.6288705746427069</v>
      </c>
      <c r="S168" s="70">
        <v>0.53696017519268024</v>
      </c>
      <c r="T168" s="102">
        <v>1753985.2239999999</v>
      </c>
      <c r="U168" s="96">
        <v>0.13943179744284381</v>
      </c>
    </row>
    <row r="169" spans="1:21" ht="13.5" thickBot="1" x14ac:dyDescent="0.25">
      <c r="A169" s="39">
        <v>164</v>
      </c>
      <c r="B169" s="40" t="s">
        <v>321</v>
      </c>
      <c r="C169" s="41" t="s">
        <v>547</v>
      </c>
      <c r="D169" s="41" t="s">
        <v>322</v>
      </c>
      <c r="E169" s="42" t="s">
        <v>14</v>
      </c>
      <c r="F169" s="43">
        <v>45253</v>
      </c>
      <c r="G169" s="44">
        <v>27068369</v>
      </c>
      <c r="H169" s="77">
        <v>18</v>
      </c>
      <c r="I169" s="65">
        <v>26344379.48</v>
      </c>
      <c r="J169" s="77"/>
      <c r="K169" s="65"/>
      <c r="L169" s="77">
        <v>18</v>
      </c>
      <c r="M169" s="65">
        <v>26344379.48</v>
      </c>
      <c r="N169" s="77"/>
      <c r="O169" s="65"/>
      <c r="P169" s="77"/>
      <c r="Q169" s="65"/>
      <c r="R169" s="71">
        <v>0.97325330092847484</v>
      </c>
      <c r="S169" s="71">
        <v>0.97325330092847484</v>
      </c>
      <c r="T169" s="103">
        <v>1316125.152</v>
      </c>
      <c r="U169" s="97">
        <v>4.8622255445091647E-2</v>
      </c>
    </row>
    <row r="170" spans="1:21" x14ac:dyDescent="0.2">
      <c r="A170" s="21">
        <v>165</v>
      </c>
      <c r="B170" s="22" t="s">
        <v>277</v>
      </c>
      <c r="C170" s="23" t="s">
        <v>548</v>
      </c>
      <c r="D170" s="23" t="s">
        <v>278</v>
      </c>
      <c r="E170" s="24" t="s">
        <v>15</v>
      </c>
      <c r="F170" s="25">
        <v>45211</v>
      </c>
      <c r="G170" s="26">
        <v>17803899</v>
      </c>
      <c r="H170" s="74">
        <v>9</v>
      </c>
      <c r="I170" s="62">
        <v>18412050.710000001</v>
      </c>
      <c r="J170" s="74">
        <v>1</v>
      </c>
      <c r="K170" s="62">
        <v>1900000</v>
      </c>
      <c r="L170" s="74">
        <v>5</v>
      </c>
      <c r="M170" s="62">
        <v>10668160.800000001</v>
      </c>
      <c r="N170" s="74">
        <v>3</v>
      </c>
      <c r="O170" s="62">
        <v>5843889.9100000001</v>
      </c>
      <c r="P170" s="74"/>
      <c r="Q170" s="62"/>
      <c r="R170" s="68">
        <v>0.70592182083261656</v>
      </c>
      <c r="S170" s="68">
        <v>0.59920362388036463</v>
      </c>
      <c r="T170" s="100">
        <v>4751889.9014999997</v>
      </c>
      <c r="U170" s="94">
        <v>0.26690164337036509</v>
      </c>
    </row>
    <row r="171" spans="1:21" x14ac:dyDescent="0.2">
      <c r="A171" s="27">
        <v>166</v>
      </c>
      <c r="B171" s="28" t="s">
        <v>197</v>
      </c>
      <c r="C171" s="29" t="s">
        <v>549</v>
      </c>
      <c r="D171" s="29" t="s">
        <v>198</v>
      </c>
      <c r="E171" s="30" t="s">
        <v>15</v>
      </c>
      <c r="F171" s="31">
        <v>45082</v>
      </c>
      <c r="G171" s="32">
        <v>31820059</v>
      </c>
      <c r="H171" s="75">
        <v>10</v>
      </c>
      <c r="I171" s="63">
        <v>27523270.969999999</v>
      </c>
      <c r="J171" s="75">
        <v>1</v>
      </c>
      <c r="K171" s="63">
        <v>3499699.97</v>
      </c>
      <c r="L171" s="75">
        <v>8</v>
      </c>
      <c r="M171" s="63">
        <v>21023571</v>
      </c>
      <c r="N171" s="75">
        <v>1</v>
      </c>
      <c r="O171" s="63">
        <v>3000000</v>
      </c>
      <c r="P171" s="75"/>
      <c r="Q171" s="63"/>
      <c r="R171" s="69">
        <v>0.77068590507641732</v>
      </c>
      <c r="S171" s="69">
        <v>0.66070182333728544</v>
      </c>
      <c r="T171" s="101">
        <v>16048182.705</v>
      </c>
      <c r="U171" s="95">
        <v>0.50434170172343173</v>
      </c>
    </row>
    <row r="172" spans="1:21" x14ac:dyDescent="0.2">
      <c r="A172" s="33">
        <v>167</v>
      </c>
      <c r="B172" s="34" t="s">
        <v>330</v>
      </c>
      <c r="C172" s="35" t="s">
        <v>550</v>
      </c>
      <c r="D172" s="35" t="s">
        <v>331</v>
      </c>
      <c r="E172" s="36" t="s">
        <v>15</v>
      </c>
      <c r="F172" s="37">
        <v>45264</v>
      </c>
      <c r="G172" s="38">
        <v>17097335</v>
      </c>
      <c r="H172" s="76">
        <v>6</v>
      </c>
      <c r="I172" s="64">
        <v>16868016.550000001</v>
      </c>
      <c r="J172" s="76"/>
      <c r="K172" s="64"/>
      <c r="L172" s="76">
        <v>6</v>
      </c>
      <c r="M172" s="64">
        <v>16868016.550000001</v>
      </c>
      <c r="N172" s="76"/>
      <c r="O172" s="64"/>
      <c r="P172" s="76"/>
      <c r="Q172" s="64"/>
      <c r="R172" s="70">
        <v>0.98658747401276281</v>
      </c>
      <c r="S172" s="70">
        <v>0.98658747401276281</v>
      </c>
      <c r="T172" s="102">
        <v>1060713.5889999999</v>
      </c>
      <c r="U172" s="96">
        <v>6.2039703205207117E-2</v>
      </c>
    </row>
    <row r="173" spans="1:21" x14ac:dyDescent="0.2">
      <c r="A173" s="27">
        <v>168</v>
      </c>
      <c r="B173" s="28" t="s">
        <v>241</v>
      </c>
      <c r="C173" s="29" t="s">
        <v>551</v>
      </c>
      <c r="D173" s="29" t="s">
        <v>242</v>
      </c>
      <c r="E173" s="30" t="s">
        <v>15</v>
      </c>
      <c r="F173" s="31">
        <v>45134</v>
      </c>
      <c r="G173" s="32">
        <v>16892979</v>
      </c>
      <c r="H173" s="75">
        <v>10</v>
      </c>
      <c r="I173" s="63">
        <v>21219292.170000002</v>
      </c>
      <c r="J173" s="75">
        <v>4</v>
      </c>
      <c r="K173" s="63">
        <v>8780854.1999999993</v>
      </c>
      <c r="L173" s="75">
        <v>4</v>
      </c>
      <c r="M173" s="63">
        <v>7538438.6699999999</v>
      </c>
      <c r="N173" s="75">
        <v>2</v>
      </c>
      <c r="O173" s="63">
        <v>4899999.3</v>
      </c>
      <c r="P173" s="75"/>
      <c r="Q173" s="63"/>
      <c r="R173" s="69">
        <v>0.96603996666307357</v>
      </c>
      <c r="S173" s="69">
        <v>0.44624685024470823</v>
      </c>
      <c r="T173" s="101">
        <v>1101893.1915</v>
      </c>
      <c r="U173" s="95">
        <v>6.5227879079231665E-2</v>
      </c>
    </row>
    <row r="174" spans="1:21" x14ac:dyDescent="0.2">
      <c r="A174" s="33">
        <v>169</v>
      </c>
      <c r="B174" s="34" t="s">
        <v>359</v>
      </c>
      <c r="C174" s="35" t="s">
        <v>552</v>
      </c>
      <c r="D174" s="35" t="s">
        <v>358</v>
      </c>
      <c r="E174" s="36" t="s">
        <v>15</v>
      </c>
      <c r="F174" s="37">
        <v>45322</v>
      </c>
      <c r="G174" s="38">
        <v>17492485</v>
      </c>
      <c r="H174" s="76">
        <v>3</v>
      </c>
      <c r="I174" s="64">
        <v>4609591.28</v>
      </c>
      <c r="J174" s="76">
        <v>3</v>
      </c>
      <c r="K174" s="64">
        <v>4609591.28</v>
      </c>
      <c r="L174" s="76"/>
      <c r="M174" s="64"/>
      <c r="N174" s="76"/>
      <c r="O174" s="64"/>
      <c r="P174" s="76"/>
      <c r="Q174" s="64"/>
      <c r="R174" s="70">
        <v>0.26351837832074748</v>
      </c>
      <c r="S174" s="70">
        <v>0</v>
      </c>
      <c r="T174" s="102">
        <v>0</v>
      </c>
      <c r="U174" s="96">
        <v>0</v>
      </c>
    </row>
    <row r="175" spans="1:21" x14ac:dyDescent="0.2">
      <c r="A175" s="27">
        <v>170</v>
      </c>
      <c r="B175" s="28" t="s">
        <v>289</v>
      </c>
      <c r="C175" s="29" t="s">
        <v>553</v>
      </c>
      <c r="D175" s="29" t="s">
        <v>290</v>
      </c>
      <c r="E175" s="30" t="s">
        <v>15</v>
      </c>
      <c r="F175" s="31">
        <v>45211</v>
      </c>
      <c r="G175" s="32">
        <v>24249972</v>
      </c>
      <c r="H175" s="75">
        <v>11</v>
      </c>
      <c r="I175" s="63">
        <v>16839971.620000001</v>
      </c>
      <c r="J175" s="75"/>
      <c r="K175" s="63"/>
      <c r="L175" s="75">
        <v>11</v>
      </c>
      <c r="M175" s="63">
        <v>16839971.620000001</v>
      </c>
      <c r="N175" s="75"/>
      <c r="O175" s="63"/>
      <c r="P175" s="75"/>
      <c r="Q175" s="63"/>
      <c r="R175" s="69">
        <v>0.69443262120055238</v>
      </c>
      <c r="S175" s="69">
        <v>0.69443262120055238</v>
      </c>
      <c r="T175" s="101">
        <v>3657473.3810000001</v>
      </c>
      <c r="U175" s="95">
        <v>0.15082381872440931</v>
      </c>
    </row>
    <row r="176" spans="1:21" x14ac:dyDescent="0.2">
      <c r="A176" s="33">
        <v>171</v>
      </c>
      <c r="B176" s="34" t="s">
        <v>376</v>
      </c>
      <c r="C176" s="35" t="s">
        <v>554</v>
      </c>
      <c r="D176" s="35" t="s">
        <v>377</v>
      </c>
      <c r="E176" s="36" t="s">
        <v>15</v>
      </c>
      <c r="F176" s="37">
        <v>45316</v>
      </c>
      <c r="G176" s="38">
        <v>12203027</v>
      </c>
      <c r="H176" s="76">
        <v>3</v>
      </c>
      <c r="I176" s="64">
        <v>5941847.1100000003</v>
      </c>
      <c r="J176" s="76">
        <v>1</v>
      </c>
      <c r="K176" s="64">
        <v>3000000</v>
      </c>
      <c r="L176" s="76">
        <v>2</v>
      </c>
      <c r="M176" s="64">
        <v>2941847.1100000003</v>
      </c>
      <c r="N176" s="76"/>
      <c r="O176" s="64"/>
      <c r="P176" s="76"/>
      <c r="Q176" s="64"/>
      <c r="R176" s="70">
        <v>0.48691583735740318</v>
      </c>
      <c r="S176" s="70">
        <v>0.24107519470374031</v>
      </c>
      <c r="T176" s="102">
        <v>413557.91399999999</v>
      </c>
      <c r="U176" s="96">
        <v>3.3889781117422753E-2</v>
      </c>
    </row>
    <row r="177" spans="1:21" x14ac:dyDescent="0.2">
      <c r="A177" s="27">
        <v>172</v>
      </c>
      <c r="B177" s="28" t="s">
        <v>362</v>
      </c>
      <c r="C177" s="29" t="s">
        <v>555</v>
      </c>
      <c r="D177" s="29" t="s">
        <v>363</v>
      </c>
      <c r="E177" s="30" t="s">
        <v>15</v>
      </c>
      <c r="F177" s="31">
        <v>45348</v>
      </c>
      <c r="G177" s="32">
        <v>15454869</v>
      </c>
      <c r="H177" s="75">
        <v>4</v>
      </c>
      <c r="I177" s="63">
        <v>8099700</v>
      </c>
      <c r="J177" s="75">
        <v>1</v>
      </c>
      <c r="K177" s="63">
        <v>2090000</v>
      </c>
      <c r="L177" s="75">
        <v>3</v>
      </c>
      <c r="M177" s="63">
        <v>6009700</v>
      </c>
      <c r="N177" s="75"/>
      <c r="O177" s="63"/>
      <c r="P177" s="75"/>
      <c r="Q177" s="63"/>
      <c r="R177" s="69">
        <v>0.52408726337311562</v>
      </c>
      <c r="S177" s="69">
        <v>0.38885480038685538</v>
      </c>
      <c r="T177" s="101">
        <v>0</v>
      </c>
      <c r="U177" s="95">
        <v>0</v>
      </c>
    </row>
    <row r="178" spans="1:21" x14ac:dyDescent="0.2">
      <c r="A178" s="33">
        <v>173</v>
      </c>
      <c r="B178" s="34" t="s">
        <v>180</v>
      </c>
      <c r="C178" s="35" t="s">
        <v>556</v>
      </c>
      <c r="D178" s="35" t="s">
        <v>181</v>
      </c>
      <c r="E178" s="36" t="s">
        <v>15</v>
      </c>
      <c r="F178" s="37">
        <v>45069</v>
      </c>
      <c r="G178" s="38">
        <v>25793422</v>
      </c>
      <c r="H178" s="76">
        <v>14</v>
      </c>
      <c r="I178" s="64">
        <v>17092846.25</v>
      </c>
      <c r="J178" s="76">
        <v>3</v>
      </c>
      <c r="K178" s="64">
        <v>2803402.74</v>
      </c>
      <c r="L178" s="76">
        <v>9</v>
      </c>
      <c r="M178" s="64">
        <v>13100993.710000001</v>
      </c>
      <c r="N178" s="76">
        <v>2</v>
      </c>
      <c r="O178" s="64">
        <v>1188449.8</v>
      </c>
      <c r="P178" s="76"/>
      <c r="Q178" s="64"/>
      <c r="R178" s="70">
        <v>0.61660668561154852</v>
      </c>
      <c r="S178" s="70">
        <v>0.50791995377736232</v>
      </c>
      <c r="T178" s="102">
        <v>1398900.1845</v>
      </c>
      <c r="U178" s="96">
        <v>5.4234765146710662E-2</v>
      </c>
    </row>
    <row r="179" spans="1:21" x14ac:dyDescent="0.2">
      <c r="A179" s="27">
        <v>174</v>
      </c>
      <c r="B179" s="28" t="s">
        <v>172</v>
      </c>
      <c r="C179" s="29" t="s">
        <v>557</v>
      </c>
      <c r="D179" s="29" t="s">
        <v>173</v>
      </c>
      <c r="E179" s="30" t="s">
        <v>15</v>
      </c>
      <c r="F179" s="31">
        <v>45043</v>
      </c>
      <c r="G179" s="32">
        <v>28744422</v>
      </c>
      <c r="H179" s="75">
        <v>7</v>
      </c>
      <c r="I179" s="63">
        <v>20208761.530000001</v>
      </c>
      <c r="J179" s="75">
        <v>1</v>
      </c>
      <c r="K179" s="63">
        <v>3296955</v>
      </c>
      <c r="L179" s="75">
        <v>4</v>
      </c>
      <c r="M179" s="63">
        <v>12236425.92</v>
      </c>
      <c r="N179" s="75">
        <v>2</v>
      </c>
      <c r="O179" s="63">
        <v>4675380.6100000003</v>
      </c>
      <c r="P179" s="75"/>
      <c r="Q179" s="63"/>
      <c r="R179" s="69">
        <v>0.54039635655223828</v>
      </c>
      <c r="S179" s="69">
        <v>0.42569740730914679</v>
      </c>
      <c r="T179" s="101">
        <v>12223853.6325</v>
      </c>
      <c r="U179" s="95">
        <v>0.42526002549294611</v>
      </c>
    </row>
    <row r="180" spans="1:21" ht="25.5" x14ac:dyDescent="0.2">
      <c r="A180" s="33">
        <v>175</v>
      </c>
      <c r="B180" s="34" t="s">
        <v>366</v>
      </c>
      <c r="C180" s="35" t="s">
        <v>558</v>
      </c>
      <c r="D180" s="35" t="s">
        <v>367</v>
      </c>
      <c r="E180" s="36" t="s">
        <v>15</v>
      </c>
      <c r="F180" s="37">
        <v>45322</v>
      </c>
      <c r="G180" s="38">
        <v>19926670</v>
      </c>
      <c r="H180" s="76">
        <v>2</v>
      </c>
      <c r="I180" s="64">
        <v>3817473.64</v>
      </c>
      <c r="J180" s="76"/>
      <c r="K180" s="64"/>
      <c r="L180" s="76">
        <v>1</v>
      </c>
      <c r="M180" s="64">
        <v>2003002.63</v>
      </c>
      <c r="N180" s="76">
        <v>1</v>
      </c>
      <c r="O180" s="64">
        <v>1814471.01</v>
      </c>
      <c r="P180" s="76"/>
      <c r="Q180" s="64"/>
      <c r="R180" s="70">
        <v>0.100518683252144</v>
      </c>
      <c r="S180" s="70">
        <v>0.100518683252144</v>
      </c>
      <c r="T180" s="102">
        <v>0</v>
      </c>
      <c r="U180" s="96">
        <v>0</v>
      </c>
    </row>
    <row r="181" spans="1:21" x14ac:dyDescent="0.2">
      <c r="A181" s="27">
        <v>176</v>
      </c>
      <c r="B181" s="28" t="s">
        <v>237</v>
      </c>
      <c r="C181" s="29" t="s">
        <v>559</v>
      </c>
      <c r="D181" s="29" t="s">
        <v>238</v>
      </c>
      <c r="E181" s="30" t="s">
        <v>15</v>
      </c>
      <c r="F181" s="31">
        <v>45148</v>
      </c>
      <c r="G181" s="32">
        <v>35403134</v>
      </c>
      <c r="H181" s="75">
        <v>12</v>
      </c>
      <c r="I181" s="63">
        <v>21998751.149999999</v>
      </c>
      <c r="J181" s="75">
        <v>2</v>
      </c>
      <c r="K181" s="63">
        <v>3581863.74</v>
      </c>
      <c r="L181" s="75">
        <v>10</v>
      </c>
      <c r="M181" s="63">
        <v>18416887.41</v>
      </c>
      <c r="N181" s="75"/>
      <c r="O181" s="63"/>
      <c r="P181" s="75"/>
      <c r="Q181" s="63"/>
      <c r="R181" s="69">
        <v>0.62137863698733564</v>
      </c>
      <c r="S181" s="69">
        <v>0.52020500247238</v>
      </c>
      <c r="T181" s="101">
        <v>1628267.3104999999</v>
      </c>
      <c r="U181" s="95">
        <v>4.5992179971976493E-2</v>
      </c>
    </row>
    <row r="182" spans="1:21" ht="25.5" x14ac:dyDescent="0.2">
      <c r="A182" s="33">
        <v>177</v>
      </c>
      <c r="B182" s="34" t="s">
        <v>269</v>
      </c>
      <c r="C182" s="35" t="s">
        <v>560</v>
      </c>
      <c r="D182" s="35" t="s">
        <v>270</v>
      </c>
      <c r="E182" s="36" t="s">
        <v>15</v>
      </c>
      <c r="F182" s="37">
        <v>45183</v>
      </c>
      <c r="G182" s="38">
        <v>21244302</v>
      </c>
      <c r="H182" s="76">
        <v>4</v>
      </c>
      <c r="I182" s="64">
        <v>8158416.8200000003</v>
      </c>
      <c r="J182" s="76"/>
      <c r="K182" s="64"/>
      <c r="L182" s="76">
        <v>3</v>
      </c>
      <c r="M182" s="64">
        <v>5358325.25</v>
      </c>
      <c r="N182" s="76">
        <v>1</v>
      </c>
      <c r="O182" s="64">
        <v>2800091.57</v>
      </c>
      <c r="P182" s="76"/>
      <c r="Q182" s="64"/>
      <c r="R182" s="70">
        <v>0.25222411402360972</v>
      </c>
      <c r="S182" s="70">
        <v>0.25222411402360972</v>
      </c>
      <c r="T182" s="102">
        <v>3771240.5265000002</v>
      </c>
      <c r="U182" s="96">
        <v>0.17751774223977801</v>
      </c>
    </row>
    <row r="183" spans="1:21" x14ac:dyDescent="0.2">
      <c r="A183" s="27">
        <v>178</v>
      </c>
      <c r="B183" s="28" t="s">
        <v>46</v>
      </c>
      <c r="C183" s="29" t="s">
        <v>561</v>
      </c>
      <c r="D183" s="29" t="s">
        <v>47</v>
      </c>
      <c r="E183" s="30" t="s">
        <v>15</v>
      </c>
      <c r="F183" s="31">
        <v>44937</v>
      </c>
      <c r="G183" s="32">
        <v>57499247</v>
      </c>
      <c r="H183" s="75">
        <v>20</v>
      </c>
      <c r="I183" s="63">
        <v>54715379.520000003</v>
      </c>
      <c r="J183" s="75"/>
      <c r="K183" s="63"/>
      <c r="L183" s="75">
        <v>19</v>
      </c>
      <c r="M183" s="63">
        <v>51889459.170000002</v>
      </c>
      <c r="N183" s="75">
        <v>1</v>
      </c>
      <c r="O183" s="63">
        <v>2825920.35</v>
      </c>
      <c r="P183" s="75"/>
      <c r="Q183" s="63"/>
      <c r="R183" s="69">
        <v>0.90243719487317808</v>
      </c>
      <c r="S183" s="69">
        <v>0.90243719487317808</v>
      </c>
      <c r="T183" s="101">
        <v>6240866.54</v>
      </c>
      <c r="U183" s="95">
        <v>0.10853823077022209</v>
      </c>
    </row>
    <row r="184" spans="1:21" ht="25.5" x14ac:dyDescent="0.2">
      <c r="A184" s="33">
        <v>179</v>
      </c>
      <c r="B184" s="34" t="s">
        <v>45</v>
      </c>
      <c r="C184" s="35" t="s">
        <v>562</v>
      </c>
      <c r="D184" s="35" t="s">
        <v>564</v>
      </c>
      <c r="E184" s="36" t="s">
        <v>15</v>
      </c>
      <c r="F184" s="37">
        <v>44938</v>
      </c>
      <c r="G184" s="38">
        <v>33581216</v>
      </c>
      <c r="H184" s="76">
        <v>14</v>
      </c>
      <c r="I184" s="64">
        <v>36437636.979999997</v>
      </c>
      <c r="J184" s="76">
        <v>2</v>
      </c>
      <c r="K184" s="64">
        <v>1496250</v>
      </c>
      <c r="L184" s="76">
        <v>10</v>
      </c>
      <c r="M184" s="64">
        <v>31595500.649999999</v>
      </c>
      <c r="N184" s="76">
        <v>2</v>
      </c>
      <c r="O184" s="64">
        <v>3345886.33</v>
      </c>
      <c r="P184" s="76"/>
      <c r="Q184" s="64"/>
      <c r="R184" s="70">
        <v>0.98542443043158434</v>
      </c>
      <c r="S184" s="70">
        <v>0.94086827141697305</v>
      </c>
      <c r="T184" s="102">
        <v>1338503.9535000001</v>
      </c>
      <c r="U184" s="96">
        <v>3.985871010448222E-2</v>
      </c>
    </row>
    <row r="185" spans="1:21" ht="26.25" thickBot="1" x14ac:dyDescent="0.25">
      <c r="A185" s="39">
        <v>180</v>
      </c>
      <c r="B185" s="40" t="s">
        <v>332</v>
      </c>
      <c r="C185" s="41" t="s">
        <v>563</v>
      </c>
      <c r="D185" s="41" t="s">
        <v>333</v>
      </c>
      <c r="E185" s="42" t="s">
        <v>15</v>
      </c>
      <c r="F185" s="43">
        <v>45280</v>
      </c>
      <c r="G185" s="44">
        <v>16166240</v>
      </c>
      <c r="H185" s="77">
        <v>7</v>
      </c>
      <c r="I185" s="65">
        <v>13376094.050000001</v>
      </c>
      <c r="J185" s="77"/>
      <c r="K185" s="65"/>
      <c r="L185" s="77">
        <v>7</v>
      </c>
      <c r="M185" s="65">
        <v>13376094.050000001</v>
      </c>
      <c r="N185" s="77"/>
      <c r="O185" s="65"/>
      <c r="P185" s="77"/>
      <c r="Q185" s="65"/>
      <c r="R185" s="71">
        <v>0.8274090976009264</v>
      </c>
      <c r="S185" s="71">
        <v>0.8274090976009264</v>
      </c>
      <c r="T185" s="103">
        <v>1900000</v>
      </c>
      <c r="U185" s="97">
        <v>0.1175288749888657</v>
      </c>
    </row>
    <row r="186" spans="1:21" ht="13.5" thickBot="1" x14ac:dyDescent="0.25">
      <c r="F186" s="18"/>
      <c r="G186" s="17"/>
      <c r="I186" s="17"/>
      <c r="K186" s="17"/>
      <c r="M186" s="17"/>
      <c r="O186" s="17"/>
      <c r="R186" s="19"/>
      <c r="S186" s="19"/>
    </row>
    <row r="187" spans="1:21" ht="41.25" thickBot="1" x14ac:dyDescent="0.25">
      <c r="B187" s="122" t="s">
        <v>380</v>
      </c>
      <c r="C187" s="122">
        <f>COUNTIF(H6:H185,0)</f>
        <v>2</v>
      </c>
      <c r="D187" s="60"/>
      <c r="E187" s="61"/>
      <c r="F187" s="106" t="s">
        <v>379</v>
      </c>
      <c r="G187" s="107">
        <f>SUBTOTAL(109,G6:G185)</f>
        <v>5578047565.6500006</v>
      </c>
      <c r="H187" s="108">
        <f t="shared" ref="H187:Q187" si="0">SUBTOTAL(109,H6:H185)</f>
        <v>2322</v>
      </c>
      <c r="I187" s="109">
        <f t="shared" si="0"/>
        <v>4518755483.9699993</v>
      </c>
      <c r="J187" s="110">
        <f t="shared" si="0"/>
        <v>253</v>
      </c>
      <c r="K187" s="111">
        <f t="shared" si="0"/>
        <v>466792326.81000012</v>
      </c>
      <c r="L187" s="112">
        <f t="shared" si="0"/>
        <v>1906</v>
      </c>
      <c r="M187" s="113">
        <f t="shared" si="0"/>
        <v>3748436621.420001</v>
      </c>
      <c r="N187" s="114">
        <f t="shared" si="0"/>
        <v>162</v>
      </c>
      <c r="O187" s="115">
        <f t="shared" si="0"/>
        <v>302359546.94000006</v>
      </c>
      <c r="P187" s="116">
        <f t="shared" si="0"/>
        <v>1</v>
      </c>
      <c r="Q187" s="117">
        <f t="shared" si="0"/>
        <v>1166988.8</v>
      </c>
      <c r="R187" s="118">
        <f>SUBTOTAL(101,R6:R185)</f>
        <v>0.74021999862325005</v>
      </c>
      <c r="S187" s="119">
        <f>SUBTOTAL(101,S6:S185)</f>
        <v>0.64585175032393871</v>
      </c>
      <c r="T187" s="120">
        <f>SUBTOTAL(109,T6:T185)</f>
        <v>1068983041.9959999</v>
      </c>
      <c r="U187" s="121">
        <f>SUBTOTAL(101,U6:U185)</f>
        <v>0.19055785091200575</v>
      </c>
    </row>
    <row r="188" spans="1:21" x14ac:dyDescent="0.2"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</row>
    <row r="189" spans="1:21" x14ac:dyDescent="0.2">
      <c r="B189" s="125" t="s">
        <v>593</v>
      </c>
      <c r="C189" s="125"/>
      <c r="D189" s="125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</row>
    <row r="190" spans="1:21" x14ac:dyDescent="0.2">
      <c r="B190" s="125"/>
      <c r="C190" s="125"/>
      <c r="D190" s="125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</row>
    <row r="191" spans="1:21" x14ac:dyDescent="0.2">
      <c r="B191" s="125"/>
      <c r="C191" s="125"/>
      <c r="D191" s="125"/>
    </row>
    <row r="192" spans="1:21" x14ac:dyDescent="0.2">
      <c r="B192" s="125"/>
      <c r="C192" s="125"/>
      <c r="D192" s="125"/>
    </row>
    <row r="194" spans="11:11" x14ac:dyDescent="0.2">
      <c r="K194" s="17"/>
    </row>
    <row r="195" spans="11:11" x14ac:dyDescent="0.2">
      <c r="K195" s="17"/>
    </row>
  </sheetData>
  <sheetProtection algorithmName="SHA-512" hashValue="41c+rNwja4+xdwc5+Ex1BfCtOPPkPGhldNEwNsqnfJ/xshERskQRkeNnHb0r7zZECoR9rQk3BPaYg6cdzPYISw==" saltValue="VQCb9rY6VBHvw959hA4B9A==" spinCount="100000" sheet="1" autoFilter="0"/>
  <autoFilter ref="B5:U185" xr:uid="{5C51741B-2BD2-4950-8F99-5D0E8B6308BE}"/>
  <sortState xmlns:xlrd2="http://schemas.microsoft.com/office/spreadsheetml/2017/richdata2" ref="A6:S21">
    <sortCondition ref="D6:D21"/>
  </sortState>
  <mergeCells count="3">
    <mergeCell ref="A1:S1"/>
    <mergeCell ref="A4:B4"/>
    <mergeCell ref="B189:D192"/>
  </mergeCells>
  <conditionalFormatting sqref="U6:U185">
    <cfRule type="cellIs" dxfId="2" priority="1" operator="equal">
      <formula>0</formula>
    </cfRule>
    <cfRule type="cellIs" dxfId="1" priority="2" operator="between">
      <formula>0.0001</formula>
      <formula>0.2439</formula>
    </cfRule>
    <cfRule type="cellIs" dxfId="0" priority="3" operator="greaterThan">
      <formula>0.244</formula>
    </cfRule>
  </conditionalFormatting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U18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Partlová Zuzana</cp:lastModifiedBy>
  <cp:lastPrinted>2022-02-15T09:57:35Z</cp:lastPrinted>
  <dcterms:created xsi:type="dcterms:W3CDTF">2021-08-26T15:26:07Z</dcterms:created>
  <dcterms:modified xsi:type="dcterms:W3CDTF">2025-05-07T10:59:37Z</dcterms:modified>
</cp:coreProperties>
</file>