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4. zasedání MV IROP_23_10_2020\2. Podklady\3_Podklady po připomínkách\4_Informace o stavu realizace programu\"/>
    </mc:Choice>
  </mc:AlternateContent>
  <bookViews>
    <workbookView xWindow="0" yWindow="0" windowWidth="21570" windowHeight="8175"/>
  </bookViews>
  <sheets>
    <sheet name="HMG 2020" sheetId="4" r:id="rId1"/>
  </sheets>
  <definedNames>
    <definedName name="_xlnm._FilterDatabase" localSheetId="0" hidden="1">'HMG 2020'!$A$6:$AE$6</definedName>
    <definedName name="_Ref363218695" localSheetId="0">'HMG 2020'!#REF!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J8" i="4" s="1"/>
  <c r="J7" i="4" l="1"/>
  <c r="L7" i="4" s="1"/>
  <c r="L9" i="4" l="1"/>
  <c r="J9" i="4" s="1"/>
</calcChain>
</file>

<file path=xl/sharedStrings.xml><?xml version="1.0" encoding="utf-8"?>
<sst xmlns="http://schemas.openxmlformats.org/spreadsheetml/2006/main" count="297" uniqueCount="125">
  <si>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</si>
  <si>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</si>
  <si>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</si>
  <si>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</si>
  <si>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</si>
  <si>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</si>
  <si>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</si>
  <si>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</si>
  <si>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</si>
  <si>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</si>
  <si>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</si>
  <si>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</si>
  <si>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</si>
  <si>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</si>
  <si>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</si>
  <si>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</si>
  <si>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</si>
  <si>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</si>
  <si>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</si>
  <si>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</si>
  <si>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</si>
  <si>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</si>
  <si>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</si>
  <si>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</si>
  <si>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</si>
  <si>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</si>
  <si>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</si>
  <si>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</si>
  <si>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</si>
  <si>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</si>
  <si>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</si>
  <si>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</si>
  <si>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příspěvek Unie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</si>
  <si>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</si>
  <si>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</si>
  <si>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</si>
  <si>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</si>
  <si>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</si>
  <si>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</si>
  <si>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</si>
  <si>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</si>
  <si>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</si>
  <si>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</si>
  <si>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</si>
  <si>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</si>
  <si>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</si>
  <si>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</si>
  <si>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</si>
  <si>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</si>
  <si>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</si>
  <si>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</si>
  <si>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</si>
  <si>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</si>
  <si>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</si>
  <si>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</si>
  <si>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</si>
  <si>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</si>
  <si>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</si>
  <si>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</si>
  <si>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</si>
  <si>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Nízkoemisní a bezemisní vozidla pro uhelné regiony II</t>
  </si>
  <si>
    <t>IP 4e</t>
  </si>
  <si>
    <r>
      <t>1.2 Zvýšení podílu udržitelných forem dopravy</t>
    </r>
    <r>
      <rPr>
        <sz val="10"/>
        <rFont val="Times New Roman"/>
        <family val="1"/>
        <charset val="238"/>
      </rPr>
      <t> </t>
    </r>
  </si>
  <si>
    <t>N/R</t>
  </si>
  <si>
    <t>kolová</t>
  </si>
  <si>
    <t>jednokolový</t>
  </si>
  <si>
    <t>???</t>
  </si>
  <si>
    <t> Nákup silničních nízkoemisních vozidel pro zajištění dopravní obslužnosti kraje jako veřejné služby v přepravě cestujících, využívajících alternativní palivo CNG nebo LNG a splňujících normu EURO 6
 Nákup silničních bezemisních vozidel pro zajištění dopravní obslužnosti kraje jako veřejné služby v přepravě cestujících, využívajících alternativní palivo elektřinu nebo vodík</t>
  </si>
  <si>
    <t>Obyvatelé, návštěvníci, dojíždějící za prací a službami, uživatelé veřejné dopravy</t>
  </si>
  <si>
    <t>Území uhelných regionů (Ústecký, Karlovarský, Moravskoslezský kraj)</t>
  </si>
  <si>
    <t>Kraje, dopravci ve veřejné dopravě na základě smlouvy o veřejných službách v přepravě cestujících uzavřené s krajem</t>
  </si>
  <si>
    <t>Ano</t>
  </si>
  <si>
    <t>Ne</t>
  </si>
  <si>
    <t>OP D, OP PPR, OP PIK</t>
  </si>
  <si>
    <t>Digitalizace stavebního řízení</t>
  </si>
  <si>
    <t>IP2c</t>
  </si>
  <si>
    <t>3.2 Zvyšování efektivity a transparentnosti veřejné správy prostřednictvím rozvoje využití a kvality systémů IKT</t>
  </si>
  <si>
    <t>průběžná</t>
  </si>
  <si>
    <t>Informační systémy podporující Digitalizaci stavebního řízení</t>
  </si>
  <si>
    <t>Občané, podnikatelé, zaměstnanci ve veřejné správě</t>
  </si>
  <si>
    <t>Území celé ČR vč. hl. m. Prahy</t>
  </si>
  <si>
    <t>Ministerstvo pro místní rozvoj, Český úřad zeměměřičský a katastrální, Český telekomunikační úřad</t>
  </si>
  <si>
    <t>OP Z</t>
  </si>
  <si>
    <t>Vybrané úseky silnic II. a III. třídy - IV</t>
  </si>
  <si>
    <t>IP 7b</t>
  </si>
  <si>
    <t>1.1 Zvýšení regionální mobility prostřednictvím modernizace a rozvoje sítí regionální silniční infratruktury navazující na síť TEN-T</t>
  </si>
  <si>
    <t>Rekonstrukce, modernizace a výstavba vybraných úseků silnic II. a III. třídy s napojením na TEN-T</t>
  </si>
  <si>
    <t>Obyvatelé, návštěvníci, podnikatelské subjekty</t>
  </si>
  <si>
    <t>Území celé ČR mimo hl. m. Prahy, Prioritní regionální silniční síť</t>
  </si>
  <si>
    <t>Kraje, organizace zřizované nebo zakládané kraji</t>
  </si>
  <si>
    <t>Silniční infrastruktura</t>
  </si>
  <si>
    <t>OPD</t>
  </si>
  <si>
    <t>IZS - Policie ČR a Hasičský záchranný sbor ČR</t>
  </si>
  <si>
    <t>IP 13</t>
  </si>
  <si>
    <t>6.1 REACT</t>
  </si>
  <si>
    <t>Posílení vybavení základních složek IZS technikou, věcnými a ochrannými prostředky
Stanice základních složek IZS
Vzdělávací a výcviková střediska složek IZS
Informační technologie IZS</t>
  </si>
  <si>
    <t xml:space="preserve">Občané ČR;osoby zdržující se přechodně na území ČR;orgány krizového řízení obcí, krajů a organizačních složek státu;základní složky IZS
</t>
  </si>
  <si>
    <t>Území celé ČR</t>
  </si>
  <si>
    <t xml:space="preserve">Ministerstvo vnitra-Generální ředitelství HZS ČR, hasičské záchranné sbory krajů, Záchranný útvar HZS ČR, Ministerstvo vnitra-Policejní prezidium ČR, krajská ředitelství Policie ČR, organizační složky státu a jimi zřizované nebo zakládané organizace, které zajišťují vzdělávání a výcvik složek IZS
</t>
  </si>
  <si>
    <t>IZS - Zdravotnické záchranné služby krajů</t>
  </si>
  <si>
    <t xml:space="preserve">Kraje, zdravotnické záchranné služby krajů _x000D_
</t>
  </si>
  <si>
    <t>Cyklodoprava</t>
  </si>
  <si>
    <t xml:space="preserve">	Rekonstrukce, modernizace a výstavba samostatných stezek pro cyklisty nebo stezek pro cyklisty a chodce se společným nebo odděleným provozem s dopravním značením C8a,b, C9a,b nebo C10a,b_x000D_
	Rekonstrukce, modernizace a výstavba jízdních pruhů pro cyklisty nebo společných pásů pro cyklisty a chodce v přidruženém prostoru silnic a místních komunikací s dopravním značením C8a,b, C9a,b nebo C10a,b_x000D_
	Úprava a realizace liniových opatření pro cyklisty v hlavním dopravním prostoru silnic a místních komunikací v podobě vyhrazených jízdních pruhů pro cyklisty, ochranných jízdních pruhů pro cyklisty, piktogramových koridorů pro cyklisty nebo vyhrazených jízdních pruhů pro autobusy a jízdní kola_x000D_
</t>
  </si>
  <si>
    <t>Obyvatelé, návštěvníci, dojíždějící za prací, do škol a za službami, uživatelé veřejné dopravy</t>
  </si>
  <si>
    <t xml:space="preserve">Kraje, obce, dobrovolné svazky obcí, organizace zřizované nebo zakládané kraji, organizace zřizované nebo zakládané obcemi, organizace zřizované nebo zakládané dobrovolnými svazky obcí
</t>
  </si>
  <si>
    <t>Rozvoj páteřní sítě poskytovatelů zdravotní péče</t>
  </si>
  <si>
    <t>Rozvoj, modernizace a posílení odolnosti páteřní sítě poskytovatelů zdravotní péče s ohledem na potenciální hrozby</t>
  </si>
  <si>
    <t>Zaměstnanci zdravotnických zařízení, občané</t>
  </si>
  <si>
    <t xml:space="preserve">-organizační složky státu
-příspěvkové organizace organizačních složek státu
-státní organizace
-kraje
-organizace zřizované nebo zakládané kraji
-obce
-organizace zřizované nebo zakládané obcemi
-subjekty poskytující veřejnou službu v oblasti zdravotní péče podle zákona č. 372/2011 
</t>
  </si>
  <si>
    <t>Rozvoj a zvýšení odolnosti poskytovatelů péče o zvláště ohrožené pacienty</t>
  </si>
  <si>
    <t>Rozvoj a zvýšení odolnosti poskytovatelů péče o zvlášť ohrožené pacienty</t>
  </si>
  <si>
    <t xml:space="preserve">Zvláště ohrožené skupiny pacientů (např. geriatričtí pacienti, onkologičtí pacienti, obézní pacienti, dlouhodobě nemocní, pacienti v terminálním stádiu nemoci, osoby s duševními onemocněními),  zaměstnanci zdravotnických zařízení, občané
</t>
  </si>
  <si>
    <t xml:space="preserve">-organizační složky státu
-příspěvkové organizace organizačních složek státu
-státní organizace
-kraje
-organizace zřizované nebo zakládané kraji
-obce
-organizace zřizované nebo zakládané obcemi
-subjekty poskytující veřejnou službu v oblasti zdravotní péče podle zákona č. 372/2011 
-nestátní neziskové organizace
-dobrovolné svazky obcí
-organizace zřizované nebo zakládané dobrovolnými svazky obcí
-církve 
-církevní organizace
</t>
  </si>
  <si>
    <t>Zvýšení připravenosti subjektů zapojených do řešení hrozeb</t>
  </si>
  <si>
    <t xml:space="preserve">Zaměstnanci zdravotnických zařízení, zdravotních ústavů, hygienických stanic
-	občané
</t>
  </si>
  <si>
    <t xml:space="preserve">-organizační složky státu
-příspěvkové organizace organizačních složek státu
-státní organizace
-kraje
-organizace zřizované nebo zakládané kraji
-obce
-organizace zřizované nebo zakládané obcemi
-subjekty poskytující veřejnou službu v oblasti zdravotní péče podle zákona č. 372/2011 nebo ochrany veřejného zdraví podle zákona č. 258/2000 Sb., v platných zněních
</t>
  </si>
  <si>
    <t>Plánovaná data udávají pouze měsíce</t>
  </si>
  <si>
    <t>Harmonogram výzev pro IROP na rok 2020 (k 23.10.2020)</t>
  </si>
  <si>
    <t>TECHNICKÁ POMOC – REACT-EU</t>
  </si>
  <si>
    <t xml:space="preserve">SC 7.1 TECHNICKÁ POMOC – REACT-EU
</t>
  </si>
  <si>
    <t>- žadatelé
- příjemci
- veřejnost
- pracovníci implementační struktury</t>
  </si>
  <si>
    <t>- ŘO IROP
- CRR
- Ministerstvo zdravotnictví ČR</t>
  </si>
  <si>
    <t>Celé území ČR</t>
  </si>
  <si>
    <t>NR</t>
  </si>
  <si>
    <t>Podpora administrativních kapacit (mzdové výdaje zaměstnanců administrujících projekty v SC 6.1), zajištění publicity a propagace projektů realizovaných v SC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</si>
</sst>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/>
    <xf numFmtId="3" fontId="1" fillId="1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1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3" fontId="1" fillId="0" borderId="14" xfId="0" applyNumberFormat="1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164" fontId="1" fillId="11" borderId="13" xfId="0" applyNumberFormat="1" applyFont="1" applyFill="1" applyBorder="1" applyAlignment="1">
      <alignment horizontal="left" vertical="center" wrapText="1"/>
    </xf>
    <xf numFmtId="0" fontId="1" fillId="11" borderId="14" xfId="0" applyFont="1" applyFill="1" applyBorder="1" applyAlignment="1">
      <alignment horizontal="left" vertical="center" wrapText="1"/>
    </xf>
    <xf numFmtId="3" fontId="1" fillId="11" borderId="1" xfId="0" applyNumberFormat="1" applyFont="1" applyFill="1" applyBorder="1" applyAlignment="1">
      <alignment horizontal="left" vertical="center" wrapText="1"/>
    </xf>
    <xf numFmtId="0" fontId="1" fillId="11" borderId="17" xfId="0" applyFont="1" applyFill="1" applyBorder="1" applyAlignment="1">
      <alignment horizontal="left" vertical="center" wrapText="1"/>
    </xf>
    <xf numFmtId="164" fontId="1" fillId="11" borderId="1" xfId="0" applyNumberFormat="1" applyFont="1" applyFill="1" applyBorder="1" applyAlignment="1">
      <alignment horizontal="left" vertical="center" wrapText="1"/>
    </xf>
    <xf numFmtId="49" fontId="1" fillId="11" borderId="1" xfId="0" applyNumberFormat="1" applyFont="1" applyFill="1" applyBorder="1" applyAlignment="1">
      <alignment horizontal="left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zoomScale="70" zoomScaleNormal="70" workbookViewId="0">
      <pane ySplit="6" topLeftCell="A7" activePane="bottomLeft" state="frozen"/>
      <selection pane="bottomLeft" activeCell="N9" sqref="N9"/>
    </sheetView>
  </sheetViews>
  <sheetFormatPr defaultColWidth="9.28515625" defaultRowHeight="15" x14ac:dyDescent="0.25"/>
  <cols>
    <col min="1" max="1" width="7.5703125" style="18" customWidth="1"/>
    <col min="2" max="2" width="16.42578125" style="18" customWidth="1"/>
    <col min="3" max="3" width="9.28515625" style="18"/>
    <col min="4" max="4" width="12.7109375" style="18" customWidth="1"/>
    <col min="5" max="5" width="17.42578125" style="19" customWidth="1"/>
    <col min="6" max="6" width="9.28515625" style="18"/>
    <col min="7" max="7" width="13.28515625" style="18" customWidth="1"/>
    <col min="8" max="8" width="9.28515625" style="18"/>
    <col min="9" max="9" width="9.28515625" style="18" customWidth="1"/>
    <col min="10" max="10" width="20.42578125" style="18" customWidth="1"/>
    <col min="11" max="12" width="17.28515625" style="18" customWidth="1"/>
    <col min="13" max="13" width="12.42578125" style="18" customWidth="1"/>
    <col min="14" max="14" width="11" style="18" customWidth="1"/>
    <col min="15" max="15" width="10.7109375" style="18" customWidth="1"/>
    <col min="16" max="16" width="12.42578125" style="18" customWidth="1"/>
    <col min="17" max="17" width="9.7109375" style="18" customWidth="1"/>
    <col min="18" max="18" width="33.5703125" style="18" customWidth="1"/>
    <col min="19" max="19" width="22" style="18" customWidth="1"/>
    <col min="20" max="20" width="16.28515625" style="18" customWidth="1"/>
    <col min="21" max="21" width="31.7109375" style="21" customWidth="1"/>
    <col min="22" max="22" width="17.28515625" style="18" customWidth="1"/>
    <col min="23" max="23" width="12.42578125" style="18" customWidth="1"/>
    <col min="24" max="24" width="12.7109375" style="18" customWidth="1"/>
    <col min="25" max="25" width="9.28515625" style="18" customWidth="1"/>
    <col min="26" max="26" width="26" style="18" bestFit="1" customWidth="1"/>
    <col min="27" max="27" width="33.42578125" style="20" bestFit="1" customWidth="1"/>
    <col min="28" max="28" width="10.5703125" style="18" customWidth="1"/>
    <col min="29" max="29" width="11.28515625" style="18" customWidth="1"/>
    <col min="30" max="30" width="10.28515625" style="1" customWidth="1"/>
    <col min="31" max="31" width="18.28515625" style="1" customWidth="1"/>
    <col min="32" max="16384" width="9.28515625" style="1"/>
  </cols>
  <sheetData>
    <row r="1" spans="1:31" s="2" customFormat="1" ht="20.25" x14ac:dyDescent="0.25">
      <c r="A1" s="81" t="s">
        <v>117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82" t="s">
        <v>0</v>
      </c>
      <c r="B3" s="83"/>
      <c r="C3" s="83"/>
      <c r="D3" s="83"/>
      <c r="E3" s="83"/>
      <c r="F3" s="83"/>
      <c r="G3" s="83"/>
      <c r="H3" s="84"/>
      <c r="I3" s="85" t="s">
        <v>1</v>
      </c>
      <c r="J3" s="86"/>
      <c r="K3" s="86"/>
      <c r="L3" s="86"/>
      <c r="M3" s="86"/>
      <c r="N3" s="86"/>
      <c r="O3" s="86"/>
      <c r="P3" s="86"/>
      <c r="Q3" s="87"/>
      <c r="R3" s="88" t="s">
        <v>2</v>
      </c>
      <c r="S3" s="88"/>
      <c r="T3" s="88"/>
      <c r="U3" s="88"/>
      <c r="V3" s="89" t="s">
        <v>3</v>
      </c>
      <c r="W3" s="89"/>
      <c r="X3" s="89"/>
      <c r="Y3" s="89"/>
      <c r="Z3" s="89"/>
      <c r="AA3" s="89"/>
      <c r="AB3" s="89"/>
      <c r="AC3" s="89"/>
    </row>
    <row r="4" spans="1:31" s="2" customFormat="1" ht="12.75" x14ac:dyDescent="0.25">
      <c r="A4" s="74" t="s">
        <v>4</v>
      </c>
      <c r="B4" s="74" t="s">
        <v>5</v>
      </c>
      <c r="C4" s="74" t="s">
        <v>6</v>
      </c>
      <c r="D4" s="74" t="s">
        <v>7</v>
      </c>
      <c r="E4" s="90" t="s">
        <v>8</v>
      </c>
      <c r="F4" s="74" t="s">
        <v>9</v>
      </c>
      <c r="G4" s="74" t="s">
        <v>10</v>
      </c>
      <c r="H4" s="74" t="s">
        <v>11</v>
      </c>
      <c r="I4" s="75" t="s">
        <v>12</v>
      </c>
      <c r="J4" s="76" t="s">
        <v>13</v>
      </c>
      <c r="K4" s="77"/>
      <c r="L4" s="78"/>
      <c r="M4" s="79" t="s">
        <v>14</v>
      </c>
      <c r="N4" s="79" t="s">
        <v>15</v>
      </c>
      <c r="O4" s="79" t="s">
        <v>16</v>
      </c>
      <c r="P4" s="79" t="s">
        <v>17</v>
      </c>
      <c r="Q4" s="79" t="s">
        <v>18</v>
      </c>
      <c r="R4" s="72" t="s">
        <v>19</v>
      </c>
      <c r="S4" s="72" t="s">
        <v>20</v>
      </c>
      <c r="T4" s="72" t="s">
        <v>21</v>
      </c>
      <c r="U4" s="72" t="s">
        <v>22</v>
      </c>
      <c r="V4" s="71" t="s">
        <v>23</v>
      </c>
      <c r="W4" s="71" t="s">
        <v>24</v>
      </c>
      <c r="X4" s="71" t="s">
        <v>25</v>
      </c>
      <c r="Y4" s="71" t="s">
        <v>26</v>
      </c>
      <c r="Z4" s="71" t="s">
        <v>27</v>
      </c>
      <c r="AA4" s="71" t="s">
        <v>28</v>
      </c>
      <c r="AB4" s="71" t="s">
        <v>29</v>
      </c>
      <c r="AC4" s="71" t="s">
        <v>30</v>
      </c>
    </row>
    <row r="5" spans="1:31" s="2" customFormat="1" ht="85.5" customHeight="1" x14ac:dyDescent="0.25">
      <c r="A5" s="74"/>
      <c r="B5" s="74"/>
      <c r="C5" s="74"/>
      <c r="D5" s="74"/>
      <c r="E5" s="91"/>
      <c r="F5" s="74"/>
      <c r="G5" s="74"/>
      <c r="H5" s="74"/>
      <c r="I5" s="75"/>
      <c r="J5" s="6" t="s">
        <v>31</v>
      </c>
      <c r="K5" s="7" t="s">
        <v>32</v>
      </c>
      <c r="L5" s="7" t="s">
        <v>33</v>
      </c>
      <c r="M5" s="80"/>
      <c r="N5" s="80"/>
      <c r="O5" s="80"/>
      <c r="P5" s="80"/>
      <c r="Q5" s="80"/>
      <c r="R5" s="73"/>
      <c r="S5" s="73"/>
      <c r="T5" s="73"/>
      <c r="U5" s="73"/>
      <c r="V5" s="71"/>
      <c r="W5" s="71"/>
      <c r="X5" s="71"/>
      <c r="Y5" s="71"/>
      <c r="Z5" s="71"/>
      <c r="AA5" s="71"/>
      <c r="AB5" s="71"/>
      <c r="AC5" s="71"/>
    </row>
    <row r="6" spans="1:31" s="4" customFormat="1" ht="12.75" x14ac:dyDescent="0.25">
      <c r="A6" s="8" t="s">
        <v>34</v>
      </c>
      <c r="B6" s="8" t="s">
        <v>35</v>
      </c>
      <c r="C6" s="8" t="s">
        <v>36</v>
      </c>
      <c r="D6" s="8" t="s">
        <v>37</v>
      </c>
      <c r="E6" s="9" t="s">
        <v>38</v>
      </c>
      <c r="F6" s="8" t="s">
        <v>39</v>
      </c>
      <c r="G6" s="8" t="s">
        <v>40</v>
      </c>
      <c r="H6" s="8" t="s">
        <v>41</v>
      </c>
      <c r="I6" s="10" t="s">
        <v>42</v>
      </c>
      <c r="J6" s="11" t="s">
        <v>43</v>
      </c>
      <c r="K6" s="10" t="s">
        <v>44</v>
      </c>
      <c r="L6" s="10" t="s">
        <v>45</v>
      </c>
      <c r="M6" s="10" t="s">
        <v>46</v>
      </c>
      <c r="N6" s="10" t="s">
        <v>47</v>
      </c>
      <c r="O6" s="10" t="s">
        <v>48</v>
      </c>
      <c r="P6" s="10" t="s">
        <v>49</v>
      </c>
      <c r="Q6" s="10" t="s">
        <v>50</v>
      </c>
      <c r="R6" s="12" t="s">
        <v>51</v>
      </c>
      <c r="S6" s="12" t="s">
        <v>51</v>
      </c>
      <c r="T6" s="12" t="s">
        <v>51</v>
      </c>
      <c r="U6" s="12" t="s">
        <v>51</v>
      </c>
      <c r="V6" s="13" t="s">
        <v>52</v>
      </c>
      <c r="W6" s="13" t="s">
        <v>53</v>
      </c>
      <c r="X6" s="13" t="s">
        <v>54</v>
      </c>
      <c r="Y6" s="13" t="s">
        <v>55</v>
      </c>
      <c r="Z6" s="13" t="s">
        <v>56</v>
      </c>
      <c r="AA6" s="14" t="s">
        <v>57</v>
      </c>
      <c r="AB6" s="13" t="s">
        <v>58</v>
      </c>
      <c r="AC6" s="13" t="s">
        <v>59</v>
      </c>
    </row>
    <row r="7" spans="1:31" s="36" customFormat="1" ht="171.75" customHeight="1" x14ac:dyDescent="0.25">
      <c r="A7" s="16">
        <v>93</v>
      </c>
      <c r="B7" s="33" t="s">
        <v>60</v>
      </c>
      <c r="C7" s="16">
        <v>1</v>
      </c>
      <c r="D7" s="16" t="s">
        <v>61</v>
      </c>
      <c r="E7" s="16" t="s">
        <v>62</v>
      </c>
      <c r="F7" s="16" t="s">
        <v>63</v>
      </c>
      <c r="G7" s="16" t="s">
        <v>63</v>
      </c>
      <c r="H7" s="16" t="s">
        <v>63</v>
      </c>
      <c r="I7" s="16" t="s">
        <v>64</v>
      </c>
      <c r="J7" s="22">
        <f>K7*(1/0.85)</f>
        <v>988091300</v>
      </c>
      <c r="K7" s="22">
        <v>839877605</v>
      </c>
      <c r="L7" s="22">
        <f>J7*0.15</f>
        <v>148213695</v>
      </c>
      <c r="M7" s="16" t="s">
        <v>65</v>
      </c>
      <c r="N7" s="17">
        <v>43831</v>
      </c>
      <c r="O7" s="17">
        <v>43831</v>
      </c>
      <c r="P7" s="16" t="s">
        <v>63</v>
      </c>
      <c r="Q7" s="17" t="s">
        <v>66</v>
      </c>
      <c r="R7" s="16" t="s">
        <v>67</v>
      </c>
      <c r="S7" s="16" t="s">
        <v>68</v>
      </c>
      <c r="T7" s="16" t="s">
        <v>69</v>
      </c>
      <c r="U7" s="16" t="s">
        <v>70</v>
      </c>
      <c r="V7" s="15" t="s">
        <v>71</v>
      </c>
      <c r="W7" s="15" t="s">
        <v>72</v>
      </c>
      <c r="X7" s="15" t="s">
        <v>63</v>
      </c>
      <c r="Y7" s="15" t="s">
        <v>63</v>
      </c>
      <c r="Z7" s="15" t="s">
        <v>63</v>
      </c>
      <c r="AA7" s="16" t="s">
        <v>73</v>
      </c>
      <c r="AB7" s="15" t="s">
        <v>63</v>
      </c>
      <c r="AC7" s="15" t="s">
        <v>63</v>
      </c>
    </row>
    <row r="8" spans="1:31" s="36" customFormat="1" ht="171.75" customHeight="1" x14ac:dyDescent="0.25">
      <c r="A8" s="16">
        <v>94</v>
      </c>
      <c r="B8" s="33" t="s">
        <v>74</v>
      </c>
      <c r="C8" s="16">
        <v>3</v>
      </c>
      <c r="D8" s="16" t="s">
        <v>75</v>
      </c>
      <c r="E8" s="37" t="s">
        <v>76</v>
      </c>
      <c r="F8" s="16" t="s">
        <v>63</v>
      </c>
      <c r="G8" s="16" t="s">
        <v>63</v>
      </c>
      <c r="H8" s="16" t="s">
        <v>63</v>
      </c>
      <c r="I8" s="16" t="s">
        <v>77</v>
      </c>
      <c r="J8" s="22">
        <f>K8+L8</f>
        <v>1223529411.7647059</v>
      </c>
      <c r="K8" s="22">
        <v>1040000000</v>
      </c>
      <c r="L8" s="22">
        <f>K8*(15/85)</f>
        <v>183529411.7647059</v>
      </c>
      <c r="M8" s="16" t="s">
        <v>65</v>
      </c>
      <c r="N8" s="17">
        <v>43983</v>
      </c>
      <c r="O8" s="17">
        <v>44013</v>
      </c>
      <c r="P8" s="16" t="s">
        <v>63</v>
      </c>
      <c r="Q8" s="17">
        <v>44166</v>
      </c>
      <c r="R8" s="16" t="s">
        <v>78</v>
      </c>
      <c r="S8" s="16" t="s">
        <v>79</v>
      </c>
      <c r="T8" s="16" t="s">
        <v>80</v>
      </c>
      <c r="U8" s="16" t="s">
        <v>81</v>
      </c>
      <c r="V8" s="15" t="s">
        <v>71</v>
      </c>
      <c r="W8" s="15" t="s">
        <v>72</v>
      </c>
      <c r="X8" s="15" t="s">
        <v>63</v>
      </c>
      <c r="Y8" s="15" t="s">
        <v>63</v>
      </c>
      <c r="Z8" s="15" t="s">
        <v>63</v>
      </c>
      <c r="AA8" s="16" t="s">
        <v>82</v>
      </c>
      <c r="AB8" s="15" t="s">
        <v>63</v>
      </c>
      <c r="AC8" s="15" t="s">
        <v>63</v>
      </c>
    </row>
    <row r="9" spans="1:31" s="34" customFormat="1" ht="120" customHeight="1" x14ac:dyDescent="0.25">
      <c r="A9" s="46">
        <v>95</v>
      </c>
      <c r="B9" s="46" t="s">
        <v>83</v>
      </c>
      <c r="C9" s="46">
        <v>1</v>
      </c>
      <c r="D9" s="46" t="s">
        <v>84</v>
      </c>
      <c r="E9" s="46" t="s">
        <v>85</v>
      </c>
      <c r="F9" s="46" t="s">
        <v>63</v>
      </c>
      <c r="G9" s="46" t="s">
        <v>63</v>
      </c>
      <c r="H9" s="46" t="s">
        <v>63</v>
      </c>
      <c r="I9" s="46" t="s">
        <v>64</v>
      </c>
      <c r="J9" s="47">
        <f>K9+L9</f>
        <v>4705882352.9411764</v>
      </c>
      <c r="K9" s="47">
        <v>4000000000</v>
      </c>
      <c r="L9" s="47">
        <f>K9*(15/85)</f>
        <v>705882352.94117653</v>
      </c>
      <c r="M9" s="46" t="s">
        <v>65</v>
      </c>
      <c r="N9" s="48">
        <v>44044</v>
      </c>
      <c r="O9" s="48">
        <v>44044</v>
      </c>
      <c r="P9" s="46" t="s">
        <v>63</v>
      </c>
      <c r="Q9" s="48">
        <v>44228</v>
      </c>
      <c r="R9" s="46" t="s">
        <v>86</v>
      </c>
      <c r="S9" s="46" t="s">
        <v>87</v>
      </c>
      <c r="T9" s="46" t="s">
        <v>88</v>
      </c>
      <c r="U9" s="46" t="s">
        <v>89</v>
      </c>
      <c r="V9" s="49" t="s">
        <v>71</v>
      </c>
      <c r="W9" s="49" t="s">
        <v>72</v>
      </c>
      <c r="X9" s="49" t="s">
        <v>63</v>
      </c>
      <c r="Y9" s="49" t="s">
        <v>63</v>
      </c>
      <c r="Z9" s="46" t="s">
        <v>90</v>
      </c>
      <c r="AA9" s="46" t="s">
        <v>91</v>
      </c>
      <c r="AB9" s="49" t="s">
        <v>63</v>
      </c>
      <c r="AC9" s="49" t="s">
        <v>63</v>
      </c>
      <c r="AD9" s="35"/>
      <c r="AE9" s="35"/>
    </row>
    <row r="10" spans="1:31" s="34" customFormat="1" ht="120" customHeight="1" x14ac:dyDescent="0.25">
      <c r="A10" s="42">
        <v>96</v>
      </c>
      <c r="B10" s="42" t="s">
        <v>92</v>
      </c>
      <c r="C10" s="42">
        <v>6</v>
      </c>
      <c r="D10" s="42" t="s">
        <v>93</v>
      </c>
      <c r="E10" s="42" t="s">
        <v>94</v>
      </c>
      <c r="F10" s="42" t="s">
        <v>63</v>
      </c>
      <c r="G10" s="42" t="s">
        <v>63</v>
      </c>
      <c r="H10" s="42" t="s">
        <v>63</v>
      </c>
      <c r="I10" s="42" t="s">
        <v>77</v>
      </c>
      <c r="J10" s="43" t="s">
        <v>66</v>
      </c>
      <c r="K10" s="43" t="s">
        <v>66</v>
      </c>
      <c r="L10" s="43" t="s">
        <v>66</v>
      </c>
      <c r="M10" s="42" t="s">
        <v>65</v>
      </c>
      <c r="N10" s="44">
        <v>44166</v>
      </c>
      <c r="O10" s="44">
        <v>44197</v>
      </c>
      <c r="P10" s="42" t="s">
        <v>63</v>
      </c>
      <c r="Q10" s="44">
        <v>44348</v>
      </c>
      <c r="R10" s="42" t="s">
        <v>95</v>
      </c>
      <c r="S10" s="42" t="s">
        <v>96</v>
      </c>
      <c r="T10" s="45" t="s">
        <v>97</v>
      </c>
      <c r="U10" s="42" t="s">
        <v>98</v>
      </c>
      <c r="V10" s="45" t="s">
        <v>63</v>
      </c>
      <c r="W10" s="45" t="s">
        <v>63</v>
      </c>
      <c r="X10" s="45" t="s">
        <v>63</v>
      </c>
      <c r="Y10" s="45" t="s">
        <v>63</v>
      </c>
      <c r="Z10" s="45" t="s">
        <v>63</v>
      </c>
      <c r="AA10" s="45" t="s">
        <v>63</v>
      </c>
      <c r="AB10" s="45" t="s">
        <v>63</v>
      </c>
      <c r="AC10" s="45" t="s">
        <v>63</v>
      </c>
      <c r="AD10" s="35"/>
      <c r="AE10" s="35"/>
    </row>
    <row r="11" spans="1:31" s="34" customFormat="1" ht="120" customHeight="1" x14ac:dyDescent="0.25">
      <c r="A11" s="42">
        <v>97</v>
      </c>
      <c r="B11" s="42" t="s">
        <v>99</v>
      </c>
      <c r="C11" s="42">
        <v>6</v>
      </c>
      <c r="D11" s="42" t="s">
        <v>93</v>
      </c>
      <c r="E11" s="42" t="s">
        <v>94</v>
      </c>
      <c r="F11" s="42" t="s">
        <v>63</v>
      </c>
      <c r="G11" s="42" t="s">
        <v>63</v>
      </c>
      <c r="H11" s="42" t="s">
        <v>63</v>
      </c>
      <c r="I11" s="42" t="s">
        <v>77</v>
      </c>
      <c r="J11" s="43" t="s">
        <v>66</v>
      </c>
      <c r="K11" s="43" t="s">
        <v>66</v>
      </c>
      <c r="L11" s="43" t="s">
        <v>66</v>
      </c>
      <c r="M11" s="45" t="s">
        <v>65</v>
      </c>
      <c r="N11" s="44">
        <v>44166</v>
      </c>
      <c r="O11" s="44">
        <v>44197</v>
      </c>
      <c r="P11" s="45" t="s">
        <v>63</v>
      </c>
      <c r="Q11" s="44">
        <v>44348</v>
      </c>
      <c r="R11" s="42" t="s">
        <v>95</v>
      </c>
      <c r="S11" s="42" t="s">
        <v>96</v>
      </c>
      <c r="T11" s="45" t="s">
        <v>97</v>
      </c>
      <c r="U11" s="53" t="s">
        <v>100</v>
      </c>
      <c r="V11" s="45" t="s">
        <v>63</v>
      </c>
      <c r="W11" s="45" t="s">
        <v>63</v>
      </c>
      <c r="X11" s="45" t="s">
        <v>63</v>
      </c>
      <c r="Y11" s="45" t="s">
        <v>63</v>
      </c>
      <c r="Z11" s="45" t="s">
        <v>63</v>
      </c>
      <c r="AA11" s="45" t="s">
        <v>63</v>
      </c>
      <c r="AB11" s="54" t="s">
        <v>63</v>
      </c>
      <c r="AC11" s="45" t="s">
        <v>63</v>
      </c>
      <c r="AD11" s="35"/>
      <c r="AE11" s="35"/>
    </row>
    <row r="12" spans="1:31" s="34" customFormat="1" ht="244.5" customHeight="1" x14ac:dyDescent="0.25">
      <c r="A12" s="41">
        <v>98</v>
      </c>
      <c r="B12" s="41" t="s">
        <v>101</v>
      </c>
      <c r="C12" s="41">
        <v>6</v>
      </c>
      <c r="D12" s="41" t="s">
        <v>93</v>
      </c>
      <c r="E12" s="41" t="s">
        <v>94</v>
      </c>
      <c r="F12" s="41" t="s">
        <v>63</v>
      </c>
      <c r="G12" s="41" t="s">
        <v>63</v>
      </c>
      <c r="H12" s="41" t="s">
        <v>63</v>
      </c>
      <c r="I12" s="41" t="s">
        <v>77</v>
      </c>
      <c r="J12" s="50" t="s">
        <v>66</v>
      </c>
      <c r="K12" s="50" t="s">
        <v>66</v>
      </c>
      <c r="L12" s="50" t="s">
        <v>66</v>
      </c>
      <c r="M12" s="51" t="s">
        <v>65</v>
      </c>
      <c r="N12" s="52">
        <v>44166</v>
      </c>
      <c r="O12" s="52">
        <v>44197</v>
      </c>
      <c r="P12" s="51" t="s">
        <v>63</v>
      </c>
      <c r="Q12" s="52">
        <v>44348</v>
      </c>
      <c r="R12" s="51" t="s">
        <v>102</v>
      </c>
      <c r="S12" s="51" t="s">
        <v>103</v>
      </c>
      <c r="T12" s="51" t="s">
        <v>97</v>
      </c>
      <c r="U12" s="55" t="s">
        <v>104</v>
      </c>
      <c r="V12" s="42" t="s">
        <v>63</v>
      </c>
      <c r="W12" s="42" t="s">
        <v>63</v>
      </c>
      <c r="X12" s="42" t="s">
        <v>63</v>
      </c>
      <c r="Y12" s="42" t="s">
        <v>63</v>
      </c>
      <c r="Z12" s="42" t="s">
        <v>63</v>
      </c>
      <c r="AA12" s="42" t="s">
        <v>63</v>
      </c>
      <c r="AB12" s="42" t="s">
        <v>63</v>
      </c>
      <c r="AC12" s="42" t="s">
        <v>63</v>
      </c>
      <c r="AD12" s="35"/>
      <c r="AE12" s="35"/>
    </row>
    <row r="13" spans="1:31" s="34" customFormat="1" ht="269.25" customHeight="1" x14ac:dyDescent="0.25">
      <c r="A13" s="38">
        <v>99</v>
      </c>
      <c r="B13" s="38" t="s">
        <v>105</v>
      </c>
      <c r="C13" s="38">
        <v>6</v>
      </c>
      <c r="D13" s="38" t="s">
        <v>93</v>
      </c>
      <c r="E13" s="38" t="s">
        <v>94</v>
      </c>
      <c r="F13" s="38" t="s">
        <v>63</v>
      </c>
      <c r="G13" s="38" t="s">
        <v>63</v>
      </c>
      <c r="H13" s="38" t="s">
        <v>63</v>
      </c>
      <c r="I13" s="38" t="s">
        <v>77</v>
      </c>
      <c r="J13" s="39" t="s">
        <v>66</v>
      </c>
      <c r="K13" s="39" t="s">
        <v>66</v>
      </c>
      <c r="L13" s="39" t="s">
        <v>66</v>
      </c>
      <c r="M13" s="16" t="s">
        <v>65</v>
      </c>
      <c r="N13" s="40">
        <v>44166</v>
      </c>
      <c r="O13" s="40">
        <v>44197</v>
      </c>
      <c r="P13" s="16" t="s">
        <v>63</v>
      </c>
      <c r="Q13" s="40">
        <v>44348</v>
      </c>
      <c r="R13" s="38" t="s">
        <v>106</v>
      </c>
      <c r="S13" s="38" t="s">
        <v>107</v>
      </c>
      <c r="T13" s="16" t="s">
        <v>97</v>
      </c>
      <c r="U13" s="38" t="s">
        <v>108</v>
      </c>
      <c r="V13" s="42" t="s">
        <v>63</v>
      </c>
      <c r="W13" s="42" t="s">
        <v>63</v>
      </c>
      <c r="X13" s="42" t="s">
        <v>63</v>
      </c>
      <c r="Y13" s="42" t="s">
        <v>63</v>
      </c>
      <c r="Z13" s="42" t="s">
        <v>63</v>
      </c>
      <c r="AA13" s="42" t="s">
        <v>63</v>
      </c>
      <c r="AB13" s="42" t="s">
        <v>63</v>
      </c>
      <c r="AC13" s="42" t="s">
        <v>63</v>
      </c>
      <c r="AD13" s="35"/>
      <c r="AE13" s="35"/>
    </row>
    <row r="14" spans="1:31" s="34" customFormat="1" ht="264" customHeight="1" x14ac:dyDescent="0.25">
      <c r="A14" s="38">
        <v>100</v>
      </c>
      <c r="B14" s="38" t="s">
        <v>109</v>
      </c>
      <c r="C14" s="38">
        <v>6</v>
      </c>
      <c r="D14" s="38" t="s">
        <v>93</v>
      </c>
      <c r="E14" s="38" t="s">
        <v>94</v>
      </c>
      <c r="F14" s="38" t="s">
        <v>63</v>
      </c>
      <c r="G14" s="38" t="s">
        <v>63</v>
      </c>
      <c r="H14" s="38" t="s">
        <v>63</v>
      </c>
      <c r="I14" s="38" t="s">
        <v>77</v>
      </c>
      <c r="J14" s="39" t="s">
        <v>66</v>
      </c>
      <c r="K14" s="39" t="s">
        <v>66</v>
      </c>
      <c r="L14" s="39" t="s">
        <v>66</v>
      </c>
      <c r="M14" s="16" t="s">
        <v>65</v>
      </c>
      <c r="N14" s="40">
        <v>44166</v>
      </c>
      <c r="O14" s="40">
        <v>44197</v>
      </c>
      <c r="P14" s="16" t="s">
        <v>63</v>
      </c>
      <c r="Q14" s="40">
        <v>44348</v>
      </c>
      <c r="R14" s="38" t="s">
        <v>110</v>
      </c>
      <c r="S14" s="38" t="s">
        <v>111</v>
      </c>
      <c r="T14" s="16" t="s">
        <v>97</v>
      </c>
      <c r="U14" s="38" t="s">
        <v>112</v>
      </c>
      <c r="V14" s="42" t="s">
        <v>63</v>
      </c>
      <c r="W14" s="42" t="s">
        <v>63</v>
      </c>
      <c r="X14" s="42" t="s">
        <v>63</v>
      </c>
      <c r="Y14" s="42" t="s">
        <v>63</v>
      </c>
      <c r="Z14" s="42" t="s">
        <v>63</v>
      </c>
      <c r="AA14" s="42" t="s">
        <v>63</v>
      </c>
      <c r="AB14" s="42" t="s">
        <v>63</v>
      </c>
      <c r="AC14" s="42" t="s">
        <v>63</v>
      </c>
      <c r="AD14" s="35"/>
      <c r="AE14" s="35"/>
    </row>
    <row r="15" spans="1:31" s="34" customFormat="1" ht="241.5" customHeight="1" x14ac:dyDescent="0.25">
      <c r="A15" s="38">
        <v>101</v>
      </c>
      <c r="B15" s="38" t="s">
        <v>113</v>
      </c>
      <c r="C15" s="38">
        <v>6</v>
      </c>
      <c r="D15" s="38" t="s">
        <v>93</v>
      </c>
      <c r="E15" s="38" t="s">
        <v>94</v>
      </c>
      <c r="F15" s="38" t="s">
        <v>63</v>
      </c>
      <c r="G15" s="38" t="s">
        <v>63</v>
      </c>
      <c r="H15" s="38" t="s">
        <v>63</v>
      </c>
      <c r="I15" s="38" t="s">
        <v>77</v>
      </c>
      <c r="J15" s="39" t="s">
        <v>66</v>
      </c>
      <c r="K15" s="39" t="s">
        <v>66</v>
      </c>
      <c r="L15" s="39" t="s">
        <v>66</v>
      </c>
      <c r="M15" s="16" t="s">
        <v>65</v>
      </c>
      <c r="N15" s="40">
        <v>44166</v>
      </c>
      <c r="O15" s="40">
        <v>44197</v>
      </c>
      <c r="P15" s="16" t="s">
        <v>63</v>
      </c>
      <c r="Q15" s="40">
        <v>44348</v>
      </c>
      <c r="R15" s="38" t="s">
        <v>113</v>
      </c>
      <c r="S15" s="38" t="s">
        <v>114</v>
      </c>
      <c r="T15" s="16" t="s">
        <v>97</v>
      </c>
      <c r="U15" s="38" t="s">
        <v>115</v>
      </c>
      <c r="V15" s="42" t="s">
        <v>63</v>
      </c>
      <c r="W15" s="42" t="s">
        <v>63</v>
      </c>
      <c r="X15" s="42" t="s">
        <v>63</v>
      </c>
      <c r="Y15" s="42" t="s">
        <v>63</v>
      </c>
      <c r="Z15" s="42" t="s">
        <v>63</v>
      </c>
      <c r="AA15" s="42" t="s">
        <v>63</v>
      </c>
      <c r="AB15" s="42" t="s">
        <v>63</v>
      </c>
      <c r="AC15" s="42" t="s">
        <v>63</v>
      </c>
      <c r="AD15" s="35"/>
      <c r="AE15" s="35"/>
    </row>
    <row r="16" spans="1:31" s="34" customFormat="1" ht="241.5" customHeight="1" x14ac:dyDescent="0.25">
      <c r="A16" s="56">
        <v>102</v>
      </c>
      <c r="B16" s="56" t="s">
        <v>118</v>
      </c>
      <c r="C16" s="56">
        <v>5</v>
      </c>
      <c r="D16" s="56" t="s">
        <v>123</v>
      </c>
      <c r="E16" s="56" t="s">
        <v>119</v>
      </c>
      <c r="F16" s="56" t="s">
        <v>63</v>
      </c>
      <c r="G16" s="56" t="s">
        <v>63</v>
      </c>
      <c r="H16" s="56" t="s">
        <v>63</v>
      </c>
      <c r="I16" s="56" t="s">
        <v>77</v>
      </c>
      <c r="J16" s="59" t="s">
        <v>66</v>
      </c>
      <c r="K16" s="59" t="s">
        <v>66</v>
      </c>
      <c r="L16" s="59" t="s">
        <v>66</v>
      </c>
      <c r="M16" s="56" t="s">
        <v>65</v>
      </c>
      <c r="N16" s="57">
        <v>44166</v>
      </c>
      <c r="O16" s="57">
        <v>44197</v>
      </c>
      <c r="P16" s="56" t="s">
        <v>63</v>
      </c>
      <c r="Q16" s="61">
        <v>45016</v>
      </c>
      <c r="R16" s="56" t="s">
        <v>124</v>
      </c>
      <c r="S16" s="62" t="s">
        <v>120</v>
      </c>
      <c r="T16" s="56" t="s">
        <v>122</v>
      </c>
      <c r="U16" s="62" t="s">
        <v>121</v>
      </c>
      <c r="V16" s="60" t="s">
        <v>63</v>
      </c>
      <c r="W16" s="58" t="s">
        <v>63</v>
      </c>
      <c r="X16" s="58" t="s">
        <v>63</v>
      </c>
      <c r="Y16" s="58" t="s">
        <v>63</v>
      </c>
      <c r="Z16" s="58" t="s">
        <v>63</v>
      </c>
      <c r="AA16" s="58" t="s">
        <v>63</v>
      </c>
      <c r="AB16" s="58" t="s">
        <v>63</v>
      </c>
      <c r="AC16" s="58" t="s">
        <v>63</v>
      </c>
      <c r="AD16" s="35"/>
      <c r="AE16" s="35"/>
    </row>
    <row r="17" spans="1:31" ht="15" customHeigh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4"/>
      <c r="W17" s="64"/>
      <c r="X17" s="64"/>
      <c r="Y17" s="23"/>
      <c r="Z17" s="23"/>
      <c r="AA17" s="23"/>
      <c r="AB17" s="23"/>
      <c r="AC17" s="23"/>
      <c r="AD17" s="23"/>
      <c r="AE17" s="23"/>
    </row>
    <row r="18" spans="1:3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23"/>
      <c r="Z18" s="23"/>
      <c r="AA18" s="23"/>
      <c r="AB18" s="23"/>
      <c r="AC18" s="23"/>
      <c r="AD18" s="23"/>
      <c r="AE18" s="23"/>
    </row>
    <row r="19" spans="1:31" x14ac:dyDescent="0.25">
      <c r="A19" s="64" t="s">
        <v>116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23"/>
      <c r="Z19" s="23"/>
      <c r="AA19" s="23"/>
      <c r="AB19" s="23"/>
      <c r="AC19" s="23"/>
      <c r="AD19" s="23"/>
      <c r="AE19" s="23"/>
    </row>
    <row r="20" spans="1:3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5"/>
      <c r="K20" s="25"/>
      <c r="L20" s="25"/>
      <c r="M20" s="23"/>
      <c r="N20" s="23"/>
      <c r="O20" s="26"/>
      <c r="P20" s="23"/>
      <c r="Q20" s="23"/>
      <c r="R20" s="23"/>
      <c r="S20" s="23"/>
      <c r="T20" s="23"/>
      <c r="U20" s="27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ht="21.75" customHeight="1" x14ac:dyDescent="0.25">
      <c r="A21" s="65"/>
      <c r="B21" s="65"/>
      <c r="C21" s="65"/>
      <c r="D21" s="65"/>
      <c r="E21" s="65"/>
      <c r="F21" s="65"/>
      <c r="G21" s="65"/>
      <c r="H21" s="23"/>
      <c r="I21" s="23"/>
      <c r="J21" s="23"/>
      <c r="K21" s="23"/>
      <c r="L21" s="23"/>
      <c r="M21" s="23"/>
      <c r="N21" s="23"/>
      <c r="O21" s="26"/>
      <c r="P21" s="23"/>
      <c r="Q21" s="23"/>
      <c r="R21" s="23"/>
      <c r="S21" s="23"/>
      <c r="T21" s="23"/>
      <c r="U21" s="27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ht="36.75" customHeight="1" x14ac:dyDescent="0.25">
      <c r="A22" s="66"/>
      <c r="B22" s="66"/>
      <c r="C22" s="66"/>
      <c r="D22" s="66"/>
      <c r="E22" s="66"/>
      <c r="F22" s="66"/>
      <c r="G22" s="66"/>
      <c r="H22" s="23"/>
      <c r="I22" s="23"/>
      <c r="J22" s="23"/>
      <c r="K22" s="24"/>
      <c r="L22" s="24"/>
      <c r="M22" s="28"/>
      <c r="N22" s="23"/>
      <c r="O22" s="26"/>
      <c r="P22" s="23"/>
      <c r="Q22" s="23"/>
      <c r="R22" s="23"/>
      <c r="S22" s="23"/>
      <c r="T22" s="23"/>
      <c r="U22" s="29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38.25" customHeight="1" x14ac:dyDescent="0.25">
      <c r="A23" s="30"/>
      <c r="B23" s="67"/>
      <c r="C23" s="67"/>
      <c r="D23" s="67"/>
      <c r="E23" s="67"/>
      <c r="F23" s="67"/>
      <c r="G23" s="67"/>
      <c r="H23" s="23"/>
      <c r="I23" s="23"/>
      <c r="J23" s="23"/>
      <c r="K23" s="28"/>
      <c r="L23" s="28"/>
      <c r="M23" s="28"/>
      <c r="N23" s="23"/>
      <c r="O23" s="26"/>
      <c r="P23" s="23"/>
      <c r="Q23" s="23"/>
      <c r="R23" s="23"/>
      <c r="S23" s="23"/>
      <c r="T23" s="23"/>
      <c r="U23" s="29"/>
    </row>
    <row r="24" spans="1:31" ht="24.75" customHeight="1" x14ac:dyDescent="0.25">
      <c r="A24" s="30"/>
      <c r="B24" s="67"/>
      <c r="C24" s="67"/>
      <c r="D24" s="67"/>
      <c r="E24" s="67"/>
      <c r="F24" s="67"/>
      <c r="G24" s="67"/>
      <c r="H24" s="23"/>
      <c r="I24" s="23"/>
      <c r="J24" s="23"/>
      <c r="K24" s="23"/>
      <c r="L24" s="23"/>
      <c r="M24" s="23"/>
      <c r="N24" s="23"/>
      <c r="O24" s="26"/>
      <c r="P24" s="23"/>
      <c r="Q24" s="23"/>
      <c r="R24" s="23"/>
      <c r="S24" s="23"/>
      <c r="T24" s="23"/>
      <c r="U24" s="31"/>
    </row>
    <row r="25" spans="1:31" ht="22.5" customHeight="1" x14ac:dyDescent="0.25">
      <c r="A25" s="30"/>
      <c r="B25" s="67"/>
      <c r="C25" s="67"/>
      <c r="D25" s="67"/>
      <c r="E25" s="67"/>
      <c r="F25" s="67"/>
      <c r="G25" s="67"/>
      <c r="H25" s="23"/>
      <c r="I25" s="23"/>
      <c r="J25" s="23"/>
      <c r="K25" s="23"/>
      <c r="L25" s="32"/>
      <c r="M25" s="23"/>
      <c r="N25" s="23"/>
      <c r="O25" s="26"/>
      <c r="P25" s="23"/>
      <c r="Q25" s="23"/>
      <c r="R25" s="23"/>
      <c r="S25" s="23"/>
      <c r="T25" s="23"/>
      <c r="U25" s="31"/>
    </row>
    <row r="26" spans="1:31" ht="24.75" customHeight="1" x14ac:dyDescent="0.25">
      <c r="A26" s="30"/>
      <c r="B26" s="67"/>
      <c r="C26" s="67"/>
      <c r="D26" s="67"/>
      <c r="E26" s="67"/>
      <c r="F26" s="67"/>
      <c r="G26" s="67"/>
      <c r="H26" s="23"/>
      <c r="I26" s="23"/>
      <c r="J26" s="23"/>
      <c r="K26" s="23"/>
      <c r="L26" s="23"/>
      <c r="M26" s="23"/>
      <c r="N26" s="23"/>
      <c r="O26" s="26"/>
      <c r="P26" s="23"/>
      <c r="Q26" s="23"/>
      <c r="R26" s="23"/>
      <c r="S26" s="23"/>
      <c r="T26" s="23"/>
      <c r="U26" s="31"/>
    </row>
    <row r="27" spans="1:31" ht="32.25" customHeight="1" x14ac:dyDescent="0.25">
      <c r="A27" s="30"/>
      <c r="B27" s="68"/>
      <c r="C27" s="69"/>
      <c r="D27" s="69"/>
      <c r="E27" s="69"/>
      <c r="F27" s="69"/>
      <c r="G27" s="70"/>
      <c r="H27" s="23"/>
      <c r="I27" s="23"/>
      <c r="J27" s="23"/>
      <c r="K27" s="23"/>
      <c r="L27" s="23"/>
      <c r="M27" s="23"/>
      <c r="N27" s="23"/>
      <c r="O27" s="28"/>
      <c r="P27" s="23"/>
      <c r="Q27" s="23"/>
      <c r="R27" s="23"/>
      <c r="S27" s="23"/>
      <c r="T27" s="23"/>
      <c r="U27" s="23"/>
    </row>
    <row r="28" spans="1:31" ht="27.75" customHeight="1" x14ac:dyDescent="0.25">
      <c r="A28" s="30"/>
      <c r="B28" s="67"/>
      <c r="C28" s="67"/>
      <c r="D28" s="67"/>
      <c r="E28" s="67"/>
      <c r="F28" s="67"/>
      <c r="G28" s="67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31" ht="39" customHeight="1" x14ac:dyDescent="0.25">
      <c r="A29" s="30"/>
      <c r="B29" s="67"/>
      <c r="C29" s="67"/>
      <c r="D29" s="67"/>
      <c r="E29" s="67"/>
      <c r="F29" s="67"/>
      <c r="G29" s="67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31" ht="27" customHeight="1" x14ac:dyDescent="0.25">
      <c r="A30" s="30"/>
      <c r="B30" s="67"/>
      <c r="C30" s="67"/>
      <c r="D30" s="67"/>
      <c r="E30" s="67"/>
      <c r="F30" s="67"/>
      <c r="G30" s="67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31" ht="32.25" customHeight="1" x14ac:dyDescent="0.25">
      <c r="A31" s="30"/>
      <c r="B31" s="67"/>
      <c r="C31" s="67"/>
      <c r="D31" s="67"/>
      <c r="E31" s="67"/>
      <c r="F31" s="67"/>
      <c r="G31" s="67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31" ht="24.75" customHeight="1" x14ac:dyDescent="0.25">
      <c r="A32" s="30"/>
      <c r="B32" s="67"/>
      <c r="C32" s="67"/>
      <c r="D32" s="67"/>
      <c r="E32" s="67"/>
      <c r="F32" s="67"/>
      <c r="G32" s="67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24" customHeight="1" x14ac:dyDescent="0.25">
      <c r="A33" s="30"/>
      <c r="B33" s="67"/>
      <c r="C33" s="67"/>
      <c r="D33" s="67"/>
      <c r="E33" s="67"/>
      <c r="F33" s="67"/>
      <c r="G33" s="67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</sheetData>
  <autoFilter ref="A6:AE6">
    <sortState ref="A7:AE28">
      <sortCondition ref="E6:E28"/>
    </sortState>
  </autoFilter>
  <sortState ref="A1:AC51">
    <sortCondition ref="E6:E29" customList="1,2,3,4,5,6,7,8,9,10,11,12"/>
  </sortState>
  <mergeCells count="48">
    <mergeCell ref="A4:A5"/>
    <mergeCell ref="B4:B5"/>
    <mergeCell ref="C4:C5"/>
    <mergeCell ref="D4:D5"/>
    <mergeCell ref="E4:E5"/>
    <mergeCell ref="A1:AC1"/>
    <mergeCell ref="A3:H3"/>
    <mergeCell ref="I3:Q3"/>
    <mergeCell ref="R3:U3"/>
    <mergeCell ref="V3:AC3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B33:G33"/>
    <mergeCell ref="B27:G27"/>
    <mergeCell ref="B28:G28"/>
    <mergeCell ref="B29:G29"/>
    <mergeCell ref="B30:G30"/>
    <mergeCell ref="B31:G31"/>
    <mergeCell ref="B23:G23"/>
    <mergeCell ref="B24:G24"/>
    <mergeCell ref="B25:G25"/>
    <mergeCell ref="B26:G26"/>
    <mergeCell ref="B32:G32"/>
    <mergeCell ref="A17:X17"/>
    <mergeCell ref="A18:X18"/>
    <mergeCell ref="A19:X19"/>
    <mergeCell ref="A21:G21"/>
    <mergeCell ref="A22:G22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Aleš Pekárek</cp:lastModifiedBy>
  <cp:revision/>
  <dcterms:created xsi:type="dcterms:W3CDTF">2015-02-18T14:34:44Z</dcterms:created>
  <dcterms:modified xsi:type="dcterms:W3CDTF">2020-10-16T07:24:55Z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