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7 Tabulky\čerpání MAS\Na web\"/>
    </mc:Choice>
  </mc:AlternateContent>
  <xr:revisionPtr revIDLastSave="0" documentId="13_ncr:1_{90810B68-D4E4-41B5-AAF4-89FF2650D457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7" i="14" l="1"/>
  <c r="U187" i="14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<sst xmlns="http://schemas.openxmlformats.org/spreadsheetml/2006/main" count="768" uniqueCount="595">
  <si>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</si>
  <si>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</si>
  <si>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</si>
  <si>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</si>
  <si>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</si>
  <si>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</si>
  <si>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</si>
  <si>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</si>
  <si>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</si>
  <si>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</si>
  <si>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</si>
  <si>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</si>
  <si>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</si>
  <si>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</si>
  <si>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</si>
  <si>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</si>
  <si>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</si>
  <si>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</si>
  <si>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</si>
  <si>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</si>
  <si>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</si>
  <si>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</si>
  <si>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</si>
  <si>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</si>
  <si>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</si>
  <si>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</si>
  <si>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</si>
  <si>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</si>
  <si>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</si>
  <si>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</si>
  <si>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</si>
  <si>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</si>
  <si>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</si>
  <si>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</si>
  <si>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</si>
  <si>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</si>
  <si>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</si>
  <si>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</si>
  <si>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</si>
  <si>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</si>
  <si>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</si>
  <si>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</si>
  <si>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</si>
  <si>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</si>
  <si>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</si>
  <si>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</si>
  <si>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</si>
  <si>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</si>
  <si>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</si>
  <si>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</si>
  <si>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</si>
  <si>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</si>
  <si>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</si>
  <si>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</si>
  <si>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</si>
  <si>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</si>
  <si>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</si>
  <si>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</si>
  <si>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</si>
  <si>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</si>
  <si>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</si>
  <si>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</si>
  <si>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</si>
  <si>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</si>
  <si>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</si>
  <si>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</si>
  <si>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</si>
  <si>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</si>
  <si>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</si>
  <si>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</si>
  <si>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</si>
  <si>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</si>
  <si>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</si>
  <si>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</si>
  <si>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</si>
  <si>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</si>
  <si>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</si>
  <si>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</si>
  <si>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</si>
  <si>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</si>
  <si>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</si>
  <si>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</si>
  <si>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</si>
  <si>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</si>
  <si>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</si>
  <si>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</si>
  <si>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</si>
  <si>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</si>
  <si>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</si>
  <si>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</si>
  <si>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</si>
  <si>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</si>
  <si>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</si>
  <si>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</si>
  <si>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</si>
  <si>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</si>
  <si>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</si>
  <si>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</si>
  <si>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</si>
  <si>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</si>
  <si>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</si>
  <si>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</si>
  <si>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</si>
  <si>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</si>
  <si>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</si>
  <si>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</si>
  <si>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</si>
  <si>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</si>
  <si>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</si>
  <si>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</si>
  <si>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</si>
  <si>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</si>
  <si>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</si>
  <si>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</si>
  <si>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</si>
  <si>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</si>
  <si>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</si>
  <si>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</si>
  <si>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</si>
  <si>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</si>
  <si>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</si>
  <si>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</si>
  <si>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</si>
  <si>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</si>
  <si>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</si>
  <si>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</si>
  <si>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</si>
  <si>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</si>
  <si>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</si>
  <si>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</si>
  <si>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</si>
  <si>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</si>
  <si>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</si>
  <si>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</si>
  <si>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</si>
  <si>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</si>
  <si>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</si>
  <si>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</si>
  <si>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</si>
  <si>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</si>
  <si>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</si>
  <si>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</si>
  <si>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</si>
  <si>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</si>
  <si>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</si>
  <si>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</si>
  <si>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</si>
  <si>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</si>
  <si>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</si>
  <si>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</si>
  <si>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</si>
  <si>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</si>
  <si>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</si>
  <si>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</si>
  <si>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</si>
  <si>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</si>
  <si>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</si>
  <si>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</si>
  <si>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</si>
  <si>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</si>
  <si>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</si>
  <si>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</si>
  <si>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</si>
  <si>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</si>
  <si>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</si>
  <si>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</si>
  <si>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</si>
  <si>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</si>
  <si>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</si>
  <si>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</si>
  <si>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</si>
  <si>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</si>
  <si>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</si>
  <si>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</si>
  <si>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</si>
  <si>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</si>
  <si>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</si>
  <si>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</si>
  <si>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</si>
  <si>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</si>
  <si>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</si>
  <si>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</si>
  <si>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</si>
  <si>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</si>
  <si>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</si>
  <si>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</si>
  <si>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</si>
  <si>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</si>
  <si>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</si>
  <si>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</si>
  <si>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</si>
  <si>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</si>
  <si>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</si>
  <si>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</si>
  <si>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</si>
  <si>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</si>
  <si>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</si>
  <si>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</si>
  <si>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</si>
  <si>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</si>
  <si>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</si>
  <si>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</si>
  <si>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</si>
  <si>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</si>
  <si>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</si>
  <si>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</si>
  <si>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</si>
  <si>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</si>
  <si>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</si>
  <si>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</si>
  <si>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</si>
  <si>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</si>
  <si>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</si>
  <si>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</si>
  <si>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</si>
  <si>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</si>
  <si>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</si>
  <si>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</si>
  <si>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</si>
  <si>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</si>
  <si>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</si>
  <si>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</si>
  <si>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</si>
  <si>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</si>
  <si>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</si>
  <si>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</si>
  <si>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</si>
  <si>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</si>
  <si>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</si>
  <si>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</si>
  <si>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</si>
  <si>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</si>
  <si>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</si>
  <si>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</si>
  <si>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</si>
  <si>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</si>
  <si>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</si>
  <si>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</si>
  <si>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</si>
  <si>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</si>
  <si>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</si>
  <si>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</si>
  <si>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</si>
  <si>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</si>
  <si>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</si>
  <si>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</si>
  <si>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</si>
  <si>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</si>
  <si>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</si>
  <si>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</si>
  <si>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</si>
  <si>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</si>
  <si>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</si>
  <si>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</si>
  <si>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</si>
  <si>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</si>
  <si>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</si>
  <si>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</si>
  <si>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</si>
  <si>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</si>
  <si>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</si>
  <si>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</si>
  <si>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</si>
  <si>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</si>
  <si>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</si>
  <si>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</si>
  <si>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</si>
  <si>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</si>
  <si>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</si>
  <si>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</si>
  <si>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</si>
  <si>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</si>
  <si>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</si>
  <si>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</si>
  <si>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</si>
  <si>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</si>
  <si>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</si>
  <si>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</si>
  <si>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</si>
  <si>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</si>
  <si>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</si>
  <si>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</si>
  <si>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</si>
  <si>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</si>
  <si>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</si>
  <si>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</si>
  <si>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</si>
  <si>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</si>
  <si>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</si>
  <si>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</si>
  <si>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</si>
  <si>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</si>
  <si>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</si>
  <si>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</si>
  <si>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</si>
  <si>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</si>
  <si>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</si>
  <si>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</si>
  <si>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</si>
  <si>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</si>
  <si>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</si>
  <si>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</si>
  <si>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</si>
  <si>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</si>
  <si>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</si>
  <si>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</si>
  <si>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</si>
  <si>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</si>
  <si>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</si>
  <si>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</si>
  <si>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</si>
  <si>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</si>
  <si>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</si>
  <si>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</si>
  <si>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</si>
  <si>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</si>
  <si>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</si>
  <si>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</si>
  <si>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</si>
  <si>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</si>
  <si>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</si>
  <si>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</si>
  <si>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</si>
  <si>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</si>
  <si>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</si>
  <si>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</si>
  <si>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</si>
  <si>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</si>
  <si>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</si>
  <si>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</si>
  <si>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</si>
  <si>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</si>
  <si>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</si>
  <si>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</si>
  <si>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</si>
  <si>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</si>
  <si>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</si>
  <si>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</si>
  <si>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</si>
  <si>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</si>
  <si>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</si>
  <si>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</si>
  <si>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</si>
  <si>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</si>
  <si>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</si>
  <si>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</si>
  <si>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</si>
  <si>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</si>
  <si>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</si>
  <si>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</si>
  <si>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</si>
  <si>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</si>
  <si>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</si>
  <si>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</si>
  <si>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</si>
  <si>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</si>
  <si>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</si>
  <si>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</si>
  <si>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</si>
  <si>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</si>
  <si>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</si>
  <si>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</si>
  <si>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</si>
  <si>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</si>
  <si>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</si>
  <si>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</si>
  <si>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</si>
  <si>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</si>
  <si>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</si>
  <si>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</si>
  <si>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</si>
  <si>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</si>
  <si>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</si>
  <si>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</si>
  <si>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</si>
  <si>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</si>
  <si>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</si>
  <si>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</si>
  <si>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</si>
  <si>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</si>
  <si>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</si>
  <si>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</si>
  <si>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</si>
  <si>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</si>
  <si>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</si>
  <si>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</si>
  <si>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</si>
  <si>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</si>
  <si>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</si>
  <si>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</si>
  <si>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</si>
  <si>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</si>
  <si>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</si>
  <si>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</si>
  <si>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</si>
  <si>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</si>
  <si>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</si>
  <si>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</si>
  <si>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</si>
  <si>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</si>
  <si>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</si>
  <si>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</si>
  <si>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</si>
  <si>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</si>
  <si>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</si>
  <si>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</si>
  <si>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</si>
  <si>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</si>
  <si>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</si>
  <si>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</si>
  <si>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</si>
  <si>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</si>
  <si>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</si>
  <si>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</si>
  <si>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</si>
  <si>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</si>
  <si>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</si>
  <si>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</si>
  <si>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</si>
  <si>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</si>
  <si>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</si>
  <si>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</si>
  <si>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</si>
  <si>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</si>
  <si>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</si>
  <si>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</si>
  <si>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</si>
  <si>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</si>
  <si>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</si>
  <si>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</si>
  <si>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</si>
  <si>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</si>
  <si>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</si>
  <si>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</si>
  <si>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</si>
  <si>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</si>
  <si>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</si>
  <si>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</si>
  <si>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</si>
  <si>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</si>
  <si>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</si>
  <si>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</si>
  <si>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</si>
  <si>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</si>
  <si>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</si>
  <si>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</si>
  <si>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</si>
  <si>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</si>
  <si>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</si>
  <si>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</si>
  <si>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</si>
  <si>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</si>
  <si>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</si>
  <si>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</si>
  <si>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</si>
  <si>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</si>
  <si>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</si>
  <si>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</si>
  <si>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</si>
  <si>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</si>
  <si>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</si>
  <si>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</si>
  <si>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</si>
  <si>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</si>
  <si>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</si>
  <si>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</si>
  <si>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</si>
  <si>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</si>
  <si>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</si>
  <si>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</si>
  <si>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</si>
  <si>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</si>
  <si>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</si>
  <si>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</si>
  <si>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</si>
  <si>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</si>
  <si>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</si>
  <si>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</si>
  <si>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</si>
  <si>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</si>
  <si>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</si>
  <si>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</si>
  <si>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</si>
  <si>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</si>
  <si>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</si>
  <si>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</si>
  <si>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</si>
  <si>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</si>
  <si>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</si>
  <si>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</si>
  <si>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</si>
  <si>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</si>
  <si>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</si>
  <si>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</si>
  <si>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</si>
  <si>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</si>
  <si>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</si>
  <si>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</si>
  <si>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</si>
  <si>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</si>
  <si>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</si>
  <si>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</si>
  <si>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</si>
  <si>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</si>
  <si>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</si>
  <si>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</si>
  <si>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</si>
  <si>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</si>
  <si>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</si>
  <si>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</si>
  <si>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</si>
  <si>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</si>
  <si>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</si>
  <si>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</si>
  <si>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</si>
  <si>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</si>
  <si>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</si>
  <si>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</si>
  <si>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</si>
  <si>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</si>
  <si>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</si>
  <si>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</si>
  <si>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</si>
  <si>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</si>
  <si>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</si>
  <si>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</si>
  <si>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</si>
  <si>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</si>
  <si>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</si>
  <si>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</si>
  <si>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</si>
  <si>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</si>
  <si>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</si>
  <si>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</si>
  <si>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</si>
  <si>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</si>
  <si>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</si>
  <si>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</si>
  <si>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</si>
  <si>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</si>
  <si>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</si>
  <si>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</si>
  <si>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</si>
  <si>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</si>
  <si>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</si>
  <si>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</si>
  <si>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</si>
  <si>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</si>
  <si>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</si>
  <si>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</si>
  <si>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</si>
  <si>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</si>
  <si>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</si>
  <si>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</si>
  <si>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</si>
  <si>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</si>
  <si>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</si>
  <si>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</si>
  <si>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</si>
  <si>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</si>
  <si>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</si>
  <si>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</si>
  <si>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</si>
  <si>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</si>
  <si>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</si>
  <si>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</si>
  <si>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</si>
  <si>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</si>
  <si>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</si>
  <si>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</si>
  <si>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</si>
  <si>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</si>
  <si>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</si>
  <si>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</si>
  <si>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</si>
  <si>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</si>
  <si>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</si>
  <si>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</si>
  <si>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</si>
  <si>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</si>
  <si>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19. 3. 2025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</si>
  <si>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</si>
  <si>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</si>
  <si>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</si>
  <si>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</si>
  <si>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</si>
  <si>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</si>
  <si>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</si>
  <si>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</si>
  <si>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</si>
  <si>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</si>
  <si>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</si>
  <si>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</si>
  <si>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</si>
  <si>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6. 2025 (žádosti o platbu v pozitivním stavu, které byly aspoň jednou ve stavu P4 - Zaregistrovaná, ale ještě nebyly schválené).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</si>
</sst>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</cellStyleXfs>
  <cellXfs count="1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 applyProtection="1">
      <alignment vertical="center"/>
    </xf>
    <xf numFmtId="10" fontId="3" fillId="6" borderId="12" xfId="0" applyNumberFormat="1" applyFont="1" applyFill="1" applyBorder="1" applyAlignment="1" applyProtection="1">
      <alignment vertical="center"/>
    </xf>
    <xf numFmtId="10" fontId="3" fillId="0" borderId="12" xfId="0" applyNumberFormat="1" applyFont="1" applyBorder="1" applyAlignment="1" applyProtection="1">
      <alignment vertical="center"/>
    </xf>
    <xf numFmtId="10" fontId="3" fillId="6" borderId="15" xfId="0" applyNumberFormat="1" applyFont="1" applyFill="1" applyBorder="1" applyAlignment="1" applyProtection="1">
      <alignment vertical="center"/>
    </xf>
    <xf numFmtId="10" fontId="3" fillId="0" borderId="15" xfId="0" applyNumberFormat="1" applyFont="1" applyBorder="1" applyAlignment="1" applyProtection="1">
      <alignment vertical="center"/>
    </xf>
    <xf numFmtId="10" fontId="3" fillId="6" borderId="10" xfId="0" applyNumberFormat="1" applyFont="1" applyFill="1" applyBorder="1" applyAlignment="1" applyProtection="1">
      <alignment vertical="center"/>
    </xf>
    <xf numFmtId="4" fontId="3" fillId="0" borderId="18" xfId="0" applyNumberFormat="1" applyFont="1" applyBorder="1" applyAlignment="1" applyProtection="1">
      <alignment vertical="center"/>
    </xf>
    <xf numFmtId="4" fontId="3" fillId="6" borderId="3" xfId="0" applyNumberFormat="1" applyFont="1" applyFill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vertical="center"/>
    </xf>
    <xf numFmtId="4" fontId="3" fillId="6" borderId="19" xfId="0" applyNumberFormat="1" applyFont="1" applyFill="1" applyBorder="1" applyAlignment="1" applyProtection="1">
      <alignment vertical="center"/>
    </xf>
    <xf numFmtId="4" fontId="3" fillId="0" borderId="19" xfId="0" applyNumberFormat="1" applyFont="1" applyBorder="1" applyAlignment="1" applyProtection="1">
      <alignment vertical="center"/>
    </xf>
    <xf numFmtId="4" fontId="3" fillId="6" borderId="18" xfId="0" applyNumberFormat="1" applyFont="1" applyFill="1" applyBorder="1" applyAlignment="1" applyProtection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32"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B189" sqref="B189:D192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7" max="17" width="16.42578125" bestFit="1" customWidth="1"/>
    <col min="18" max="18" width="11.140625" customWidth="1"/>
    <col min="19" max="19" width="10.140625" customWidth="1"/>
    <col min="20" max="20" width="16.42578125" customWidth="1"/>
    <col min="21" max="21" width="10.28515625" customWidth="1"/>
  </cols>
  <sheetData>
    <row r="1" spans="1:21" ht="15.75" x14ac:dyDescent="0.25">
      <c r="A1" s="123" t="s">
        <v>381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4" t="s">
        <v>580</v>
      </c>
      <c r="B4" s="124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581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582</v>
      </c>
      <c r="H5" s="84" t="s">
        <v>565</v>
      </c>
      <c r="I5" s="85" t="s">
        <v>583</v>
      </c>
      <c r="J5" s="86" t="s">
        <v>584</v>
      </c>
      <c r="K5" s="86" t="s">
        <v>585</v>
      </c>
      <c r="L5" s="87" t="s">
        <v>378</v>
      </c>
      <c r="M5" s="87" t="s">
        <v>586</v>
      </c>
      <c r="N5" s="88" t="s">
        <v>383</v>
      </c>
      <c r="O5" s="89" t="s">
        <v>587</v>
      </c>
      <c r="P5" s="90" t="s">
        <v>588</v>
      </c>
      <c r="Q5" s="90" t="s">
        <v>589</v>
      </c>
      <c r="R5" s="91" t="s">
        <v>590</v>
      </c>
      <c r="S5" s="92" t="s">
        <v>591</v>
      </c>
      <c r="T5" s="93" t="s">
        <v>593</v>
      </c>
      <c r="U5" s="93" t="s">
        <v>592</v>
      </c>
    </row>
    <row r="6" spans="1:21" x14ac:dyDescent="0.2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2</v>
      </c>
      <c r="I6" s="62">
        <v>4678164</v>
      </c>
      <c r="J6" s="74"/>
      <c r="K6" s="62"/>
      <c r="L6" s="74">
        <v>2</v>
      </c>
      <c r="M6" s="62">
        <v>4678164</v>
      </c>
      <c r="N6" s="74"/>
      <c r="O6" s="62"/>
      <c r="P6" s="74"/>
      <c r="Q6" s="62"/>
      <c r="R6" s="68">
        <v>0.41214620475371688</v>
      </c>
      <c r="S6" s="68">
        <v>0.41214620475371688</v>
      </c>
      <c r="T6" s="100">
        <v>0</v>
      </c>
      <c r="U6" s="94">
        <v>0</v>
      </c>
    </row>
    <row r="7" spans="1:21" x14ac:dyDescent="0.2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38763415.530000001</v>
      </c>
      <c r="J7" s="75">
        <v>2</v>
      </c>
      <c r="K7" s="63">
        <v>1640344.01</v>
      </c>
      <c r="L7" s="75">
        <v>27</v>
      </c>
      <c r="M7" s="63">
        <v>34696624.340000004</v>
      </c>
      <c r="N7" s="75">
        <v>4</v>
      </c>
      <c r="O7" s="63">
        <v>2426447.1800000002</v>
      </c>
      <c r="P7" s="75"/>
      <c r="Q7" s="63"/>
      <c r="R7" s="69">
        <v>0.94247044291701465</v>
      </c>
      <c r="S7" s="69">
        <v>0.89992490827719462</v>
      </c>
      <c r="T7" s="101">
        <v>12198002.143999999</v>
      </c>
      <c r="U7" s="95">
        <v>0.3163790763342087</v>
      </c>
    </row>
    <row r="8" spans="1:21" x14ac:dyDescent="0.2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3843123.784</v>
      </c>
      <c r="U8" s="96">
        <v>0.15076154031042699</v>
      </c>
    </row>
    <row r="9" spans="1:21" x14ac:dyDescent="0.2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9</v>
      </c>
      <c r="I9" s="63">
        <v>11278615.060000001</v>
      </c>
      <c r="J9" s="75"/>
      <c r="K9" s="63"/>
      <c r="L9" s="75">
        <v>9</v>
      </c>
      <c r="M9" s="63">
        <v>11278615.060000001</v>
      </c>
      <c r="N9" s="75"/>
      <c r="O9" s="63"/>
      <c r="P9" s="75"/>
      <c r="Q9" s="63"/>
      <c r="R9" s="69">
        <v>0.66843129661962186</v>
      </c>
      <c r="S9" s="69">
        <v>0.66843129661962186</v>
      </c>
      <c r="T9" s="101">
        <v>0</v>
      </c>
      <c r="U9" s="95">
        <v>0</v>
      </c>
    </row>
    <row r="10" spans="1:21" x14ac:dyDescent="0.2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>
        <v>4</v>
      </c>
      <c r="K10" s="64">
        <v>9673988.4000000004</v>
      </c>
      <c r="L10" s="76"/>
      <c r="M10" s="64"/>
      <c r="N10" s="76"/>
      <c r="O10" s="64"/>
      <c r="P10" s="76"/>
      <c r="Q10" s="64"/>
      <c r="R10" s="70">
        <v>0.4605397509502393</v>
      </c>
      <c r="S10" s="70">
        <v>0</v>
      </c>
      <c r="T10" s="102">
        <v>0</v>
      </c>
      <c r="U10" s="96">
        <v>0</v>
      </c>
    </row>
    <row r="11" spans="1:21" x14ac:dyDescent="0.2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11</v>
      </c>
      <c r="I11" s="63">
        <v>15515101.76</v>
      </c>
      <c r="J11" s="75"/>
      <c r="K11" s="63"/>
      <c r="L11" s="75">
        <v>10</v>
      </c>
      <c r="M11" s="63">
        <v>14348112.960000001</v>
      </c>
      <c r="N11" s="75"/>
      <c r="O11" s="63"/>
      <c r="P11" s="75">
        <v>1</v>
      </c>
      <c r="Q11" s="63">
        <v>1166988.8</v>
      </c>
      <c r="R11" s="69">
        <v>0.77437113191304496</v>
      </c>
      <c r="S11" s="69">
        <v>0.71612578799170123</v>
      </c>
      <c r="T11" s="101">
        <v>6344837.3679999998</v>
      </c>
      <c r="U11" s="95">
        <v>0.31667590522218692</v>
      </c>
    </row>
    <row r="12" spans="1:21" x14ac:dyDescent="0.2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12</v>
      </c>
      <c r="I12" s="64">
        <v>24708653.359999999</v>
      </c>
      <c r="J12" s="76"/>
      <c r="K12" s="64"/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0.79100558360377793</v>
      </c>
      <c r="S12" s="70">
        <v>0.79100558360377793</v>
      </c>
      <c r="T12" s="102">
        <v>3671247.9920000001</v>
      </c>
      <c r="U12" s="96">
        <v>0.1320670950493294</v>
      </c>
    </row>
    <row r="13" spans="1:21" x14ac:dyDescent="0.2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9924556.0240000002</v>
      </c>
      <c r="U13" s="95">
        <v>0.3146084790667113</v>
      </c>
    </row>
    <row r="14" spans="1:21" x14ac:dyDescent="0.2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>
        <v>3</v>
      </c>
      <c r="K14" s="64">
        <v>4841382.38</v>
      </c>
      <c r="L14" s="76">
        <v>2</v>
      </c>
      <c r="M14" s="64">
        <v>3914380.42</v>
      </c>
      <c r="N14" s="76"/>
      <c r="O14" s="64"/>
      <c r="P14" s="76"/>
      <c r="Q14" s="64"/>
      <c r="R14" s="70">
        <v>0.98912853223967434</v>
      </c>
      <c r="S14" s="70">
        <v>0.44220308931419661</v>
      </c>
      <c r="T14" s="102">
        <v>0</v>
      </c>
      <c r="U14" s="96">
        <v>0</v>
      </c>
    </row>
    <row r="15" spans="1:21" x14ac:dyDescent="0.2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16038099.350000001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101">
        <v>1218316.2560000001</v>
      </c>
      <c r="U15" s="95">
        <v>6.9034196318213989E-2</v>
      </c>
    </row>
    <row r="16" spans="1:21" ht="25.5" x14ac:dyDescent="0.2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21</v>
      </c>
      <c r="I16" s="64">
        <v>24360515.07</v>
      </c>
      <c r="J16" s="76">
        <v>1</v>
      </c>
      <c r="K16" s="64">
        <v>505952.5</v>
      </c>
      <c r="L16" s="76">
        <v>19</v>
      </c>
      <c r="M16" s="64">
        <v>22254562.57</v>
      </c>
      <c r="N16" s="76">
        <v>1</v>
      </c>
      <c r="O16" s="64">
        <v>1600000</v>
      </c>
      <c r="P16" s="76"/>
      <c r="Q16" s="64"/>
      <c r="R16" s="70">
        <v>0.83490672897952534</v>
      </c>
      <c r="S16" s="70">
        <v>0.81634725677536601</v>
      </c>
      <c r="T16" s="102">
        <v>8207328.7999999998</v>
      </c>
      <c r="U16" s="96">
        <v>0.3010632237887863</v>
      </c>
    </row>
    <row r="17" spans="1:21" x14ac:dyDescent="0.2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>
        <v>2</v>
      </c>
      <c r="K17" s="63">
        <v>2318678.56</v>
      </c>
      <c r="L17" s="75">
        <v>3</v>
      </c>
      <c r="M17" s="63">
        <v>3984623.42</v>
      </c>
      <c r="N17" s="75"/>
      <c r="O17" s="63"/>
      <c r="P17" s="75"/>
      <c r="Q17" s="63"/>
      <c r="R17" s="69">
        <v>0.43515253633518741</v>
      </c>
      <c r="S17" s="69">
        <v>0.27508105958673879</v>
      </c>
      <c r="T17" s="101">
        <v>0</v>
      </c>
      <c r="U17" s="95">
        <v>0</v>
      </c>
    </row>
    <row r="18" spans="1:21" ht="25.5" x14ac:dyDescent="0.2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>
        <v>4</v>
      </c>
      <c r="K18" s="64">
        <v>5828494.4000000004</v>
      </c>
      <c r="L18" s="76">
        <v>4</v>
      </c>
      <c r="M18" s="64">
        <v>5368677.3900000006</v>
      </c>
      <c r="N18" s="76">
        <v>1</v>
      </c>
      <c r="O18" s="64">
        <v>2999942.05</v>
      </c>
      <c r="P18" s="76"/>
      <c r="Q18" s="64"/>
      <c r="R18" s="70">
        <v>0.80574327687460157</v>
      </c>
      <c r="S18" s="70">
        <v>0.38632752929310771</v>
      </c>
      <c r="T18" s="102">
        <v>0</v>
      </c>
      <c r="U18" s="96">
        <v>0</v>
      </c>
    </row>
    <row r="19" spans="1:21" x14ac:dyDescent="0.2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3</v>
      </c>
      <c r="I19" s="63">
        <v>10552521.35</v>
      </c>
      <c r="J19" s="75"/>
      <c r="K19" s="63"/>
      <c r="L19" s="75">
        <v>3</v>
      </c>
      <c r="M19" s="63">
        <v>10552521.35</v>
      </c>
      <c r="N19" s="75"/>
      <c r="O19" s="63"/>
      <c r="P19" s="75"/>
      <c r="Q19" s="63"/>
      <c r="R19" s="69">
        <v>0.68713425192410238</v>
      </c>
      <c r="S19" s="69">
        <v>0.68713425192410238</v>
      </c>
      <c r="T19" s="101">
        <v>0</v>
      </c>
      <c r="U19" s="95">
        <v>0</v>
      </c>
    </row>
    <row r="20" spans="1:21" ht="25.5" x14ac:dyDescent="0.2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8</v>
      </c>
      <c r="I20" s="64">
        <v>11170178.029999999</v>
      </c>
      <c r="J20" s="76"/>
      <c r="K20" s="64"/>
      <c r="L20" s="76">
        <v>8</v>
      </c>
      <c r="M20" s="64">
        <v>11170178.030000001</v>
      </c>
      <c r="N20" s="76"/>
      <c r="O20" s="64"/>
      <c r="P20" s="76"/>
      <c r="Q20" s="64"/>
      <c r="R20" s="70">
        <v>0.81393080707422127</v>
      </c>
      <c r="S20" s="70">
        <v>0.81393080707422127</v>
      </c>
      <c r="T20" s="102">
        <v>4798944.568</v>
      </c>
      <c r="U20" s="96">
        <v>0.34968187748183011</v>
      </c>
    </row>
    <row r="21" spans="1:21" ht="13.5" thickBot="1" x14ac:dyDescent="0.2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5</v>
      </c>
      <c r="I21" s="65">
        <v>10475927.15</v>
      </c>
      <c r="J21" s="77"/>
      <c r="K21" s="65"/>
      <c r="L21" s="77">
        <v>5</v>
      </c>
      <c r="M21" s="65">
        <v>10475927.15</v>
      </c>
      <c r="N21" s="77"/>
      <c r="O21" s="65"/>
      <c r="P21" s="77"/>
      <c r="Q21" s="65"/>
      <c r="R21" s="71">
        <v>0.32256837990690468</v>
      </c>
      <c r="S21" s="71">
        <v>0.32256837990690468</v>
      </c>
      <c r="T21" s="103">
        <v>0</v>
      </c>
      <c r="U21" s="97">
        <v>0</v>
      </c>
    </row>
    <row r="22" spans="1:21" x14ac:dyDescent="0.2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18</v>
      </c>
      <c r="I22" s="62">
        <v>26673196.91</v>
      </c>
      <c r="J22" s="74"/>
      <c r="K22" s="62"/>
      <c r="L22" s="74">
        <v>15</v>
      </c>
      <c r="M22" s="62">
        <v>20230796.91</v>
      </c>
      <c r="N22" s="74">
        <v>3</v>
      </c>
      <c r="O22" s="62">
        <v>6442400</v>
      </c>
      <c r="P22" s="74"/>
      <c r="Q22" s="62"/>
      <c r="R22" s="68">
        <v>0.64472510743667333</v>
      </c>
      <c r="S22" s="68">
        <v>0.64472510743667333</v>
      </c>
      <c r="T22" s="100">
        <v>5253543.32</v>
      </c>
      <c r="U22" s="94">
        <v>0.16742253389613099</v>
      </c>
    </row>
    <row r="23" spans="1:21" x14ac:dyDescent="0.2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7224584.352</v>
      </c>
      <c r="U23" s="95">
        <v>0.6497741176076971</v>
      </c>
    </row>
    <row r="24" spans="1:21" x14ac:dyDescent="0.2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12</v>
      </c>
      <c r="M24" s="64">
        <v>15969558.66</v>
      </c>
      <c r="N24" s="76"/>
      <c r="O24" s="64"/>
      <c r="P24" s="76"/>
      <c r="Q24" s="64"/>
      <c r="R24" s="70">
        <v>0.63013455618854419</v>
      </c>
      <c r="S24" s="70">
        <v>0.63013455618854419</v>
      </c>
      <c r="T24" s="102">
        <v>0</v>
      </c>
      <c r="U24" s="96">
        <v>0</v>
      </c>
    </row>
    <row r="25" spans="1:21" x14ac:dyDescent="0.2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1</v>
      </c>
      <c r="I25" s="63">
        <v>4411808.8</v>
      </c>
      <c r="J25" s="75">
        <v>1</v>
      </c>
      <c r="K25" s="63">
        <v>4411808.8</v>
      </c>
      <c r="L25" s="75"/>
      <c r="M25" s="63"/>
      <c r="N25" s="75"/>
      <c r="O25" s="63"/>
      <c r="P25" s="75"/>
      <c r="Q25" s="63"/>
      <c r="R25" s="69">
        <v>0.57902897672142262</v>
      </c>
      <c r="S25" s="69">
        <v>0</v>
      </c>
      <c r="T25" s="101">
        <v>0</v>
      </c>
      <c r="U25" s="95">
        <v>0</v>
      </c>
    </row>
    <row r="26" spans="1:21" x14ac:dyDescent="0.2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6</v>
      </c>
      <c r="I26" s="64">
        <v>10026515.880000001</v>
      </c>
      <c r="J26" s="76">
        <v>1</v>
      </c>
      <c r="K26" s="64">
        <v>2123029.69</v>
      </c>
      <c r="L26" s="76">
        <v>5</v>
      </c>
      <c r="M26" s="64">
        <v>7903486.1900000004</v>
      </c>
      <c r="N26" s="76"/>
      <c r="O26" s="64"/>
      <c r="P26" s="76"/>
      <c r="Q26" s="64"/>
      <c r="R26" s="70">
        <v>0.51577701492615624</v>
      </c>
      <c r="S26" s="70">
        <v>0.40656560697416461</v>
      </c>
      <c r="T26" s="102">
        <v>4658193.7760000005</v>
      </c>
      <c r="U26" s="96">
        <v>0.2396235451564338</v>
      </c>
    </row>
    <row r="27" spans="1:21" x14ac:dyDescent="0.2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5</v>
      </c>
      <c r="I27" s="63">
        <v>8168747.5700000003</v>
      </c>
      <c r="J27" s="75"/>
      <c r="K27" s="63"/>
      <c r="L27" s="75">
        <v>5</v>
      </c>
      <c r="M27" s="63">
        <v>8168747.5700000003</v>
      </c>
      <c r="N27" s="75"/>
      <c r="O27" s="63"/>
      <c r="P27" s="75"/>
      <c r="Q27" s="63"/>
      <c r="R27" s="69">
        <v>0.52754027922590163</v>
      </c>
      <c r="S27" s="69">
        <v>0.52754027922590163</v>
      </c>
      <c r="T27" s="101">
        <v>0</v>
      </c>
      <c r="U27" s="95">
        <v>0</v>
      </c>
    </row>
    <row r="28" spans="1:21" x14ac:dyDescent="0.2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0</v>
      </c>
      <c r="I28" s="64">
        <v>0</v>
      </c>
      <c r="J28" s="76"/>
      <c r="K28" s="64"/>
      <c r="L28" s="76"/>
      <c r="M28" s="64"/>
      <c r="N28" s="76"/>
      <c r="O28" s="64"/>
      <c r="P28" s="76"/>
      <c r="Q28" s="64"/>
      <c r="R28" s="70">
        <v>0</v>
      </c>
      <c r="S28" s="70">
        <v>0</v>
      </c>
      <c r="T28" s="102">
        <v>0</v>
      </c>
      <c r="U28" s="96">
        <v>0</v>
      </c>
    </row>
    <row r="29" spans="1:21" x14ac:dyDescent="0.2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32</v>
      </c>
      <c r="I29" s="63">
        <v>33389552.199999999</v>
      </c>
      <c r="J29" s="75"/>
      <c r="K29" s="63"/>
      <c r="L29" s="75">
        <v>30</v>
      </c>
      <c r="M29" s="63">
        <v>30405552.199999999</v>
      </c>
      <c r="N29" s="75">
        <v>2</v>
      </c>
      <c r="O29" s="63">
        <v>2984000</v>
      </c>
      <c r="P29" s="75"/>
      <c r="Q29" s="63"/>
      <c r="R29" s="69">
        <v>0.70402862150272527</v>
      </c>
      <c r="S29" s="69">
        <v>0.70402862150272516</v>
      </c>
      <c r="T29" s="101">
        <v>15670636.575999999</v>
      </c>
      <c r="U29" s="95">
        <v>0.36284743635313638</v>
      </c>
    </row>
    <row r="30" spans="1:21" x14ac:dyDescent="0.2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10740567.369999999</v>
      </c>
      <c r="J30" s="76">
        <v>3</v>
      </c>
      <c r="K30" s="64">
        <v>1860011.2</v>
      </c>
      <c r="L30" s="76">
        <v>3</v>
      </c>
      <c r="M30" s="64">
        <v>8880556.1699999999</v>
      </c>
      <c r="N30" s="76"/>
      <c r="O30" s="64"/>
      <c r="P30" s="76"/>
      <c r="Q30" s="64"/>
      <c r="R30" s="70">
        <v>0.8703855588135212</v>
      </c>
      <c r="S30" s="70">
        <v>0.71965545006402343</v>
      </c>
      <c r="T30" s="102">
        <v>0</v>
      </c>
      <c r="U30" s="96">
        <v>0</v>
      </c>
    </row>
    <row r="31" spans="1:21" x14ac:dyDescent="0.2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14</v>
      </c>
      <c r="I31" s="63">
        <v>32089518.52</v>
      </c>
      <c r="J31" s="75"/>
      <c r="K31" s="63"/>
      <c r="L31" s="75">
        <v>12</v>
      </c>
      <c r="M31" s="63">
        <v>29513518.52</v>
      </c>
      <c r="N31" s="75">
        <v>2</v>
      </c>
      <c r="O31" s="63">
        <v>2576000</v>
      </c>
      <c r="P31" s="75"/>
      <c r="Q31" s="63"/>
      <c r="R31" s="69">
        <v>0.90556232244533919</v>
      </c>
      <c r="S31" s="69">
        <v>0.90556232244533919</v>
      </c>
      <c r="T31" s="101">
        <v>14851944.528000001</v>
      </c>
      <c r="U31" s="95">
        <v>0.45570172768424733</v>
      </c>
    </row>
    <row r="32" spans="1:21" x14ac:dyDescent="0.2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2</v>
      </c>
      <c r="I32" s="64">
        <v>2199993.5499999998</v>
      </c>
      <c r="J32" s="76"/>
      <c r="K32" s="64"/>
      <c r="L32" s="76">
        <v>2</v>
      </c>
      <c r="M32" s="64">
        <v>2199993.5499999998</v>
      </c>
      <c r="N32" s="76"/>
      <c r="O32" s="64"/>
      <c r="P32" s="76"/>
      <c r="Q32" s="64"/>
      <c r="R32" s="70">
        <v>0.26895756631810069</v>
      </c>
      <c r="S32" s="70">
        <v>0.26895756631810069</v>
      </c>
      <c r="T32" s="102">
        <v>0</v>
      </c>
      <c r="U32" s="96">
        <v>0</v>
      </c>
    </row>
    <row r="33" spans="1:21" x14ac:dyDescent="0.2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9</v>
      </c>
      <c r="I33" s="63">
        <v>14691276.630000001</v>
      </c>
      <c r="J33" s="75">
        <v>1</v>
      </c>
      <c r="K33" s="63">
        <v>1664789.97</v>
      </c>
      <c r="L33" s="75">
        <v>6</v>
      </c>
      <c r="M33" s="63">
        <v>10394223.109999999</v>
      </c>
      <c r="N33" s="75">
        <v>2</v>
      </c>
      <c r="O33" s="63">
        <v>2632263.5499999998</v>
      </c>
      <c r="P33" s="75"/>
      <c r="Q33" s="63"/>
      <c r="R33" s="69">
        <v>0.47355412133795088</v>
      </c>
      <c r="S33" s="69">
        <v>0.40817827787335592</v>
      </c>
      <c r="T33" s="101">
        <v>0</v>
      </c>
      <c r="U33" s="95">
        <v>0</v>
      </c>
    </row>
    <row r="34" spans="1:21" x14ac:dyDescent="0.2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16</v>
      </c>
      <c r="I34" s="64">
        <v>17637715.649999999</v>
      </c>
      <c r="J34" s="76">
        <v>5</v>
      </c>
      <c r="K34" s="64">
        <v>3563015.2</v>
      </c>
      <c r="L34" s="76">
        <v>11</v>
      </c>
      <c r="M34" s="64">
        <v>14074700.449999999</v>
      </c>
      <c r="N34" s="76"/>
      <c r="O34" s="64"/>
      <c r="P34" s="76"/>
      <c r="Q34" s="64"/>
      <c r="R34" s="70">
        <v>0.71456644163146266</v>
      </c>
      <c r="S34" s="70">
        <v>0.57021605389047347</v>
      </c>
      <c r="T34" s="102">
        <v>3653635.2960000001</v>
      </c>
      <c r="U34" s="96">
        <v>0.14802172936050459</v>
      </c>
    </row>
    <row r="35" spans="1:21" ht="25.5" x14ac:dyDescent="0.2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17</v>
      </c>
      <c r="I35" s="63">
        <v>25689864.16</v>
      </c>
      <c r="J35" s="75">
        <v>2</v>
      </c>
      <c r="K35" s="63">
        <v>1112791.2</v>
      </c>
      <c r="L35" s="75">
        <v>14</v>
      </c>
      <c r="M35" s="63">
        <v>23937072.960000001</v>
      </c>
      <c r="N35" s="75">
        <v>1</v>
      </c>
      <c r="O35" s="63">
        <v>640000</v>
      </c>
      <c r="P35" s="75"/>
      <c r="Q35" s="63"/>
      <c r="R35" s="69">
        <v>0.85458358167848836</v>
      </c>
      <c r="S35" s="69">
        <v>0.81662037823426248</v>
      </c>
      <c r="T35" s="101">
        <v>3764474.0559999999</v>
      </c>
      <c r="U35" s="95">
        <v>0.1284261543840734</v>
      </c>
    </row>
    <row r="36" spans="1:21" ht="25.5" x14ac:dyDescent="0.2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9</v>
      </c>
      <c r="I36" s="64">
        <v>24129131.420000002</v>
      </c>
      <c r="J36" s="76">
        <v>1</v>
      </c>
      <c r="K36" s="64">
        <v>1847834.07</v>
      </c>
      <c r="L36" s="76">
        <v>7</v>
      </c>
      <c r="M36" s="64">
        <v>19081298</v>
      </c>
      <c r="N36" s="76">
        <v>1</v>
      </c>
      <c r="O36" s="64">
        <v>3199999.35</v>
      </c>
      <c r="P36" s="76"/>
      <c r="Q36" s="64"/>
      <c r="R36" s="70">
        <v>0.48548247616258738</v>
      </c>
      <c r="S36" s="70">
        <v>0.44261920515637643</v>
      </c>
      <c r="T36" s="102">
        <v>2664086.3679999998</v>
      </c>
      <c r="U36" s="96">
        <v>6.1797462136595607E-2</v>
      </c>
    </row>
    <row r="37" spans="1:21" ht="25.5" x14ac:dyDescent="0.2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7679999.9920000006</v>
      </c>
      <c r="U37" s="95">
        <v>0.73258857234321706</v>
      </c>
    </row>
    <row r="38" spans="1:21" ht="12.95" customHeight="1" x14ac:dyDescent="0.2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>
        <v>1</v>
      </c>
      <c r="K38" s="64">
        <v>1600000</v>
      </c>
      <c r="L38" s="76">
        <v>6</v>
      </c>
      <c r="M38" s="64">
        <v>16224108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0.59746782712038815</v>
      </c>
      <c r="T38" s="102">
        <v>4000000</v>
      </c>
      <c r="U38" s="96">
        <v>0.14730371053259461</v>
      </c>
    </row>
    <row r="39" spans="1:21" ht="25.5" x14ac:dyDescent="0.2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10</v>
      </c>
      <c r="I39" s="63">
        <v>20317999.420000002</v>
      </c>
      <c r="J39" s="75">
        <v>1</v>
      </c>
      <c r="K39" s="63">
        <v>2314771.09</v>
      </c>
      <c r="L39" s="75">
        <v>9</v>
      </c>
      <c r="M39" s="63">
        <v>18003228.329999998</v>
      </c>
      <c r="N39" s="75"/>
      <c r="O39" s="63"/>
      <c r="P39" s="75"/>
      <c r="Q39" s="63"/>
      <c r="R39" s="69">
        <v>0.85374197116748829</v>
      </c>
      <c r="S39" s="69">
        <v>0.75647761003000202</v>
      </c>
      <c r="T39" s="101">
        <v>0</v>
      </c>
      <c r="U39" s="95">
        <v>0</v>
      </c>
    </row>
    <row r="40" spans="1:21" ht="26.25" thickBot="1" x14ac:dyDescent="0.2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>
        <v>0</v>
      </c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x14ac:dyDescent="0.2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16</v>
      </c>
      <c r="I41" s="67">
        <v>22870231.27</v>
      </c>
      <c r="J41" s="79">
        <v>1</v>
      </c>
      <c r="K41" s="67">
        <v>412666.09</v>
      </c>
      <c r="L41" s="79">
        <v>14</v>
      </c>
      <c r="M41" s="67">
        <v>22044899.09</v>
      </c>
      <c r="N41" s="79">
        <v>1</v>
      </c>
      <c r="O41" s="67">
        <v>412666.09</v>
      </c>
      <c r="P41" s="79"/>
      <c r="Q41" s="67"/>
      <c r="R41" s="73">
        <v>0.78554692918764901</v>
      </c>
      <c r="S41" s="73">
        <v>0.77111221299374622</v>
      </c>
      <c r="T41" s="105">
        <v>2646527.2425000002</v>
      </c>
      <c r="U41" s="99">
        <v>9.2573319132957396E-2</v>
      </c>
    </row>
    <row r="42" spans="1:21" x14ac:dyDescent="0.2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10</v>
      </c>
      <c r="I42" s="64">
        <v>30373286.890000001</v>
      </c>
      <c r="J42" s="76">
        <v>1</v>
      </c>
      <c r="K42" s="64">
        <v>4202459.9800000004</v>
      </c>
      <c r="L42" s="76">
        <v>8</v>
      </c>
      <c r="M42" s="64">
        <v>22845826.91</v>
      </c>
      <c r="N42" s="76">
        <v>1</v>
      </c>
      <c r="O42" s="64">
        <v>3325000</v>
      </c>
      <c r="P42" s="76"/>
      <c r="Q42" s="64"/>
      <c r="R42" s="70">
        <v>0.58260794351916279</v>
      </c>
      <c r="S42" s="70">
        <v>0.49208884422734878</v>
      </c>
      <c r="T42" s="102">
        <v>0</v>
      </c>
      <c r="U42" s="96">
        <v>0</v>
      </c>
    </row>
    <row r="43" spans="1:21" x14ac:dyDescent="0.2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39</v>
      </c>
      <c r="I43" s="63">
        <v>72763061.319999993</v>
      </c>
      <c r="J43" s="75">
        <v>13</v>
      </c>
      <c r="K43" s="63">
        <v>13082516.609999999</v>
      </c>
      <c r="L43" s="75">
        <v>25</v>
      </c>
      <c r="M43" s="63">
        <v>55880544.709999993</v>
      </c>
      <c r="N43" s="75">
        <v>1</v>
      </c>
      <c r="O43" s="63">
        <v>3800000</v>
      </c>
      <c r="P43" s="75"/>
      <c r="Q43" s="63"/>
      <c r="R43" s="69">
        <v>0.89639402411447644</v>
      </c>
      <c r="S43" s="69">
        <v>0.72634516773951441</v>
      </c>
      <c r="T43" s="101">
        <v>8871236.0305000003</v>
      </c>
      <c r="U43" s="95">
        <v>0.1153098892659371</v>
      </c>
    </row>
    <row r="44" spans="1:21" x14ac:dyDescent="0.2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29</v>
      </c>
      <c r="I44" s="64">
        <v>43700450.799999997</v>
      </c>
      <c r="J44" s="76">
        <v>5</v>
      </c>
      <c r="K44" s="64">
        <v>6881659.6799999997</v>
      </c>
      <c r="L44" s="76">
        <v>20</v>
      </c>
      <c r="M44" s="64">
        <v>31120691.120000001</v>
      </c>
      <c r="N44" s="76">
        <v>4</v>
      </c>
      <c r="O44" s="64">
        <v>5698100</v>
      </c>
      <c r="P44" s="76"/>
      <c r="Q44" s="64"/>
      <c r="R44" s="70">
        <v>0.4524168769342452</v>
      </c>
      <c r="S44" s="70">
        <v>0.37049091932875111</v>
      </c>
      <c r="T44" s="102">
        <v>16762222.455499999</v>
      </c>
      <c r="U44" s="96">
        <v>0.19955376902089919</v>
      </c>
    </row>
    <row r="45" spans="1:21" ht="13.5" thickBot="1" x14ac:dyDescent="0.2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14</v>
      </c>
      <c r="I45" s="65">
        <v>32427748.68</v>
      </c>
      <c r="J45" s="77">
        <v>7</v>
      </c>
      <c r="K45" s="65">
        <v>15571148.16</v>
      </c>
      <c r="L45" s="77">
        <v>6</v>
      </c>
      <c r="M45" s="65">
        <v>13769100.52</v>
      </c>
      <c r="N45" s="77">
        <v>1</v>
      </c>
      <c r="O45" s="65">
        <v>3087500</v>
      </c>
      <c r="P45" s="77"/>
      <c r="Q45" s="65"/>
      <c r="R45" s="71">
        <v>0.50027818880437713</v>
      </c>
      <c r="S45" s="71">
        <v>0.23477581068719849</v>
      </c>
      <c r="T45" s="103">
        <v>0</v>
      </c>
      <c r="U45" s="97">
        <v>0</v>
      </c>
    </row>
    <row r="46" spans="1:21" x14ac:dyDescent="0.2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>
        <v>1</v>
      </c>
      <c r="K46" s="62">
        <v>1999963.75</v>
      </c>
      <c r="L46" s="74">
        <v>22</v>
      </c>
      <c r="M46" s="62">
        <v>41253798.710000001</v>
      </c>
      <c r="N46" s="74"/>
      <c r="O46" s="62"/>
      <c r="P46" s="74"/>
      <c r="Q46" s="62"/>
      <c r="R46" s="68">
        <v>0.70911666766125636</v>
      </c>
      <c r="S46" s="68">
        <v>0.67632859214632668</v>
      </c>
      <c r="T46" s="100">
        <v>12534923.7985</v>
      </c>
      <c r="U46" s="94">
        <v>0.2055017387585685</v>
      </c>
    </row>
    <row r="47" spans="1:21" x14ac:dyDescent="0.2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21</v>
      </c>
      <c r="I47" s="63">
        <v>44112543.159999996</v>
      </c>
      <c r="J47" s="75">
        <v>5</v>
      </c>
      <c r="K47" s="63">
        <v>5701425</v>
      </c>
      <c r="L47" s="75">
        <v>16</v>
      </c>
      <c r="M47" s="63">
        <v>38411118.159999996</v>
      </c>
      <c r="N47" s="75"/>
      <c r="O47" s="63"/>
      <c r="P47" s="75"/>
      <c r="Q47" s="63"/>
      <c r="R47" s="69">
        <v>0.79070573633170682</v>
      </c>
      <c r="S47" s="69">
        <v>0.68850919245044484</v>
      </c>
      <c r="T47" s="101">
        <v>6159496.7124999994</v>
      </c>
      <c r="U47" s="95">
        <v>0.1104073588735263</v>
      </c>
    </row>
    <row r="48" spans="1:21" x14ac:dyDescent="0.2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9</v>
      </c>
      <c r="I48" s="64">
        <v>11101330.710000001</v>
      </c>
      <c r="J48" s="76">
        <v>1</v>
      </c>
      <c r="K48" s="64">
        <v>601349.99</v>
      </c>
      <c r="L48" s="76">
        <v>8</v>
      </c>
      <c r="M48" s="64">
        <v>10499980.720000001</v>
      </c>
      <c r="N48" s="76"/>
      <c r="O48" s="64"/>
      <c r="P48" s="76"/>
      <c r="Q48" s="64"/>
      <c r="R48" s="70">
        <v>0.5641344897009013</v>
      </c>
      <c r="S48" s="70">
        <v>0.5335757865505929</v>
      </c>
      <c r="T48" s="102">
        <v>3841992.8879999989</v>
      </c>
      <c r="U48" s="96">
        <v>0.19523791822128059</v>
      </c>
    </row>
    <row r="49" spans="1:21" x14ac:dyDescent="0.2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>
        <v>1</v>
      </c>
      <c r="K49" s="63">
        <v>665000</v>
      </c>
      <c r="L49" s="75">
        <v>9</v>
      </c>
      <c r="M49" s="63">
        <v>17485014.170000002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0.90665411870828061</v>
      </c>
      <c r="T49" s="101">
        <v>11386095.9045</v>
      </c>
      <c r="U49" s="95">
        <v>0.59040562663852902</v>
      </c>
    </row>
    <row r="50" spans="1:21" x14ac:dyDescent="0.2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17</v>
      </c>
      <c r="I50" s="64">
        <v>30714817.199999999</v>
      </c>
      <c r="J50" s="76">
        <v>1</v>
      </c>
      <c r="K50" s="64">
        <v>1425000</v>
      </c>
      <c r="L50" s="76">
        <v>15</v>
      </c>
      <c r="M50" s="64">
        <v>28182285.629999999</v>
      </c>
      <c r="N50" s="76">
        <v>1</v>
      </c>
      <c r="O50" s="64">
        <v>1107531.57</v>
      </c>
      <c r="P50" s="76"/>
      <c r="Q50" s="64"/>
      <c r="R50" s="70">
        <v>0.72398172831235685</v>
      </c>
      <c r="S50" s="70">
        <v>0.6891364548976352</v>
      </c>
      <c r="T50" s="102">
        <v>0</v>
      </c>
      <c r="U50" s="96">
        <v>0</v>
      </c>
    </row>
    <row r="51" spans="1:21" ht="25.5" x14ac:dyDescent="0.2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21</v>
      </c>
      <c r="I51" s="63">
        <v>26279476.600000001</v>
      </c>
      <c r="J51" s="75">
        <v>3</v>
      </c>
      <c r="K51" s="63">
        <v>5795000</v>
      </c>
      <c r="L51" s="75">
        <v>18</v>
      </c>
      <c r="M51" s="63">
        <v>20484476.600000001</v>
      </c>
      <c r="N51" s="75"/>
      <c r="O51" s="63"/>
      <c r="P51" s="75"/>
      <c r="Q51" s="63"/>
      <c r="R51" s="69">
        <v>0.81341399003356107</v>
      </c>
      <c r="S51" s="69">
        <v>0.63404458538398434</v>
      </c>
      <c r="T51" s="101">
        <v>7936613.2434999999</v>
      </c>
      <c r="U51" s="95">
        <v>0.2456575655600591</v>
      </c>
    </row>
    <row r="52" spans="1:21" x14ac:dyDescent="0.2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22</v>
      </c>
      <c r="I52" s="64">
        <v>29733618.190000001</v>
      </c>
      <c r="J52" s="76">
        <v>5</v>
      </c>
      <c r="K52" s="64">
        <v>10616091.689999999</v>
      </c>
      <c r="L52" s="76">
        <v>17</v>
      </c>
      <c r="M52" s="64">
        <v>19117526.5</v>
      </c>
      <c r="N52" s="76"/>
      <c r="O52" s="64"/>
      <c r="P52" s="76"/>
      <c r="Q52" s="64"/>
      <c r="R52" s="70">
        <v>0.716659058825174</v>
      </c>
      <c r="S52" s="70">
        <v>0.46078309276074431</v>
      </c>
      <c r="T52" s="102">
        <v>6850294.352</v>
      </c>
      <c r="U52" s="96">
        <v>0.16511026245136989</v>
      </c>
    </row>
    <row r="53" spans="1:21" ht="25.5" x14ac:dyDescent="0.2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>
        <v>4</v>
      </c>
      <c r="K53" s="63">
        <v>11207698.310000001</v>
      </c>
      <c r="L53" s="75">
        <v>27</v>
      </c>
      <c r="M53" s="63">
        <v>30523988.760000002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0.64167091048897729</v>
      </c>
      <c r="T53" s="101">
        <v>7577480.9339999994</v>
      </c>
      <c r="U53" s="95">
        <v>0.15929271657000321</v>
      </c>
    </row>
    <row r="54" spans="1:21" ht="25.5" x14ac:dyDescent="0.2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34</v>
      </c>
      <c r="I54" s="64">
        <v>31714913.59</v>
      </c>
      <c r="J54" s="76">
        <v>1</v>
      </c>
      <c r="K54" s="64">
        <v>3800000</v>
      </c>
      <c r="L54" s="76">
        <v>32</v>
      </c>
      <c r="M54" s="64">
        <v>27791413.59</v>
      </c>
      <c r="N54" s="76">
        <v>1</v>
      </c>
      <c r="O54" s="64">
        <v>123500</v>
      </c>
      <c r="P54" s="76"/>
      <c r="Q54" s="64"/>
      <c r="R54" s="70">
        <v>0.75266766554070175</v>
      </c>
      <c r="S54" s="70">
        <v>0.66213239649025257</v>
      </c>
      <c r="T54" s="102">
        <v>2621796.4245000002</v>
      </c>
      <c r="U54" s="96">
        <v>6.2464485444108743E-2</v>
      </c>
    </row>
    <row r="55" spans="1:21" ht="25.5" x14ac:dyDescent="0.2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16</v>
      </c>
      <c r="I55" s="63">
        <v>19207338.170000002</v>
      </c>
      <c r="J55" s="75">
        <v>7</v>
      </c>
      <c r="K55" s="63">
        <v>5910412.3600000003</v>
      </c>
      <c r="L55" s="75">
        <v>9</v>
      </c>
      <c r="M55" s="63">
        <v>13296925.810000002</v>
      </c>
      <c r="N55" s="75"/>
      <c r="O55" s="63"/>
      <c r="P55" s="75"/>
      <c r="Q55" s="63"/>
      <c r="R55" s="69">
        <v>0.64647592243542962</v>
      </c>
      <c r="S55" s="69">
        <v>0.44754469893186771</v>
      </c>
      <c r="T55" s="101">
        <v>5212745.4560000002</v>
      </c>
      <c r="U55" s="95">
        <v>0.175449320320302</v>
      </c>
    </row>
    <row r="56" spans="1:21" x14ac:dyDescent="0.2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44</v>
      </c>
      <c r="I56" s="64">
        <v>60885991.340000004</v>
      </c>
      <c r="J56" s="76">
        <v>1</v>
      </c>
      <c r="K56" s="64">
        <v>1900000</v>
      </c>
      <c r="L56" s="76">
        <v>38</v>
      </c>
      <c r="M56" s="64">
        <v>51133712.409999996</v>
      </c>
      <c r="N56" s="76">
        <v>5</v>
      </c>
      <c r="O56" s="64">
        <v>7852278.9299999997</v>
      </c>
      <c r="P56" s="76"/>
      <c r="Q56" s="64"/>
      <c r="R56" s="70">
        <v>0.78176480167220808</v>
      </c>
      <c r="S56" s="70">
        <v>0.75375708628366356</v>
      </c>
      <c r="T56" s="102">
        <v>21789410.491500001</v>
      </c>
      <c r="U56" s="96">
        <v>0.32119558291057648</v>
      </c>
    </row>
    <row r="57" spans="1:21" ht="25.5" x14ac:dyDescent="0.2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>
        <v>4</v>
      </c>
      <c r="K57" s="63">
        <v>6517581.3600000003</v>
      </c>
      <c r="L57" s="75">
        <v>12</v>
      </c>
      <c r="M57" s="63">
        <v>28209097.98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0.78265030959373516</v>
      </c>
      <c r="T57" s="101">
        <v>2298320</v>
      </c>
      <c r="U57" s="95">
        <v>6.3765982904550614E-2</v>
      </c>
    </row>
    <row r="58" spans="1:21" x14ac:dyDescent="0.2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13</v>
      </c>
      <c r="I58" s="64">
        <v>26600049.329999998</v>
      </c>
      <c r="J58" s="76">
        <v>5</v>
      </c>
      <c r="K58" s="64">
        <v>8747252.25</v>
      </c>
      <c r="L58" s="76">
        <v>8</v>
      </c>
      <c r="M58" s="64">
        <v>17852797.079999998</v>
      </c>
      <c r="N58" s="76"/>
      <c r="O58" s="64"/>
      <c r="P58" s="76"/>
      <c r="Q58" s="64"/>
      <c r="R58" s="70">
        <v>0.62779234211352797</v>
      </c>
      <c r="S58" s="70">
        <v>0.42134693635663101</v>
      </c>
      <c r="T58" s="102">
        <v>11749204.771500001</v>
      </c>
      <c r="U58" s="96">
        <v>0.27729500385371741</v>
      </c>
    </row>
    <row r="59" spans="1:21" x14ac:dyDescent="0.2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28736438.75</v>
      </c>
      <c r="J59" s="75">
        <v>8</v>
      </c>
      <c r="K59" s="63">
        <v>9643302</v>
      </c>
      <c r="L59" s="75">
        <v>21</v>
      </c>
      <c r="M59" s="63">
        <v>18143136.75</v>
      </c>
      <c r="N59" s="75">
        <v>1</v>
      </c>
      <c r="O59" s="63">
        <v>950000</v>
      </c>
      <c r="P59" s="75"/>
      <c r="Q59" s="63"/>
      <c r="R59" s="69">
        <v>0.64720975036629458</v>
      </c>
      <c r="S59" s="69">
        <v>0.42259517718257589</v>
      </c>
      <c r="T59" s="101">
        <v>4382509.6665000003</v>
      </c>
      <c r="U59" s="95">
        <v>0.102078679918395</v>
      </c>
    </row>
    <row r="60" spans="1:21" ht="13.5" thickBot="1" x14ac:dyDescent="0.2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>
        <v>1</v>
      </c>
      <c r="K60" s="66">
        <v>1850030</v>
      </c>
      <c r="L60" s="78">
        <v>7</v>
      </c>
      <c r="M60" s="66">
        <v>19658257.75</v>
      </c>
      <c r="N60" s="78"/>
      <c r="O60" s="66"/>
      <c r="P60" s="78"/>
      <c r="Q60" s="66"/>
      <c r="R60" s="72">
        <v>0.52015667829506496</v>
      </c>
      <c r="S60" s="72">
        <v>0.47541553149939692</v>
      </c>
      <c r="T60" s="104">
        <v>2393668.2220000001</v>
      </c>
      <c r="U60" s="98">
        <v>5.7888499808450539E-2</v>
      </c>
    </row>
    <row r="61" spans="1:21" x14ac:dyDescent="0.2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88570874.780000001</v>
      </c>
      <c r="J61" s="79">
        <v>2</v>
      </c>
      <c r="K61" s="67">
        <v>6386878.5</v>
      </c>
      <c r="L61" s="79">
        <v>20</v>
      </c>
      <c r="M61" s="67">
        <v>75623154.769999996</v>
      </c>
      <c r="N61" s="79">
        <v>2</v>
      </c>
      <c r="O61" s="67">
        <v>6560841.5099999998</v>
      </c>
      <c r="P61" s="79"/>
      <c r="Q61" s="67"/>
      <c r="R61" s="73">
        <v>0.99477268780096229</v>
      </c>
      <c r="S61" s="73">
        <v>0.91730055373675934</v>
      </c>
      <c r="T61" s="105">
        <v>18898245.554499999</v>
      </c>
      <c r="U61" s="99">
        <v>0.22923364099950391</v>
      </c>
    </row>
    <row r="62" spans="1:21" x14ac:dyDescent="0.2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15</v>
      </c>
      <c r="I62" s="64">
        <v>37615108.939999998</v>
      </c>
      <c r="J62" s="76">
        <v>5</v>
      </c>
      <c r="K62" s="64">
        <v>16571227.65</v>
      </c>
      <c r="L62" s="76">
        <v>8</v>
      </c>
      <c r="M62" s="64">
        <v>19476381.289999999</v>
      </c>
      <c r="N62" s="76">
        <v>2</v>
      </c>
      <c r="O62" s="64">
        <v>1567500</v>
      </c>
      <c r="P62" s="76"/>
      <c r="Q62" s="64"/>
      <c r="R62" s="70">
        <v>0.82885948934040132</v>
      </c>
      <c r="S62" s="70">
        <v>0.44782952115071262</v>
      </c>
      <c r="T62" s="102">
        <v>0</v>
      </c>
      <c r="U62" s="96">
        <v>0</v>
      </c>
    </row>
    <row r="63" spans="1:21" x14ac:dyDescent="0.2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1231944.9615</v>
      </c>
      <c r="U63" s="95">
        <v>4.479250296709051E-2</v>
      </c>
    </row>
    <row r="64" spans="1:21" x14ac:dyDescent="0.2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x14ac:dyDescent="0.2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11</v>
      </c>
      <c r="I65" s="63">
        <v>43279067.159999996</v>
      </c>
      <c r="J65" s="75">
        <v>1</v>
      </c>
      <c r="K65" s="63">
        <v>5700000</v>
      </c>
      <c r="L65" s="75">
        <v>9</v>
      </c>
      <c r="M65" s="63">
        <v>30597394.159999996</v>
      </c>
      <c r="N65" s="75">
        <v>1</v>
      </c>
      <c r="O65" s="63">
        <v>6981673</v>
      </c>
      <c r="P65" s="75"/>
      <c r="Q65" s="63"/>
      <c r="R65" s="69">
        <v>0.83343283184551842</v>
      </c>
      <c r="S65" s="69">
        <v>0.7025538183114115</v>
      </c>
      <c r="T65" s="101">
        <v>9659150.7355000004</v>
      </c>
      <c r="U65" s="95">
        <v>0.2217859859367515</v>
      </c>
    </row>
    <row r="66" spans="1:21" ht="13.5" thickBot="1" x14ac:dyDescent="0.2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x14ac:dyDescent="0.2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17</v>
      </c>
      <c r="I67" s="67">
        <v>25877793.59</v>
      </c>
      <c r="J67" s="79"/>
      <c r="K67" s="67"/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0.77924806124724655</v>
      </c>
      <c r="S67" s="73">
        <v>0.77924806124724644</v>
      </c>
      <c r="T67" s="105">
        <v>7728691.1325000003</v>
      </c>
      <c r="U67" s="99">
        <v>0.2900240727911837</v>
      </c>
    </row>
    <row r="68" spans="1:21" x14ac:dyDescent="0.2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15</v>
      </c>
      <c r="I68" s="64">
        <v>23137821.34</v>
      </c>
      <c r="J68" s="76">
        <v>3</v>
      </c>
      <c r="K68" s="64">
        <v>1397407.25</v>
      </c>
      <c r="L68" s="76">
        <v>12</v>
      </c>
      <c r="M68" s="64">
        <v>21740414.09</v>
      </c>
      <c r="N68" s="76"/>
      <c r="O68" s="64"/>
      <c r="P68" s="76"/>
      <c r="Q68" s="64"/>
      <c r="R68" s="70">
        <v>0.57305270639591988</v>
      </c>
      <c r="S68" s="70">
        <v>0.53844322459629168</v>
      </c>
      <c r="T68" s="102">
        <v>3230404.1869999999</v>
      </c>
      <c r="U68" s="96">
        <v>8.0007181095861177E-2</v>
      </c>
    </row>
    <row r="69" spans="1:21" x14ac:dyDescent="0.2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30269220</v>
      </c>
      <c r="J69" s="75">
        <v>4</v>
      </c>
      <c r="K69" s="63">
        <v>6650000</v>
      </c>
      <c r="L69" s="75">
        <v>12</v>
      </c>
      <c r="M69" s="63">
        <v>21719220</v>
      </c>
      <c r="N69" s="75">
        <v>1</v>
      </c>
      <c r="O69" s="63">
        <v>1900000</v>
      </c>
      <c r="P69" s="75"/>
      <c r="Q69" s="63"/>
      <c r="R69" s="69">
        <v>0.93058501095000978</v>
      </c>
      <c r="S69" s="69">
        <v>0.71244752522366395</v>
      </c>
      <c r="T69" s="101">
        <v>6153382.1610000003</v>
      </c>
      <c r="U69" s="95">
        <v>0.20184711478404341</v>
      </c>
    </row>
    <row r="70" spans="1:21" x14ac:dyDescent="0.2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22</v>
      </c>
      <c r="I70" s="64">
        <v>36130696.049999997</v>
      </c>
      <c r="J70" s="76"/>
      <c r="K70" s="64"/>
      <c r="L70" s="76">
        <v>22</v>
      </c>
      <c r="M70" s="64">
        <v>36130696.049999997</v>
      </c>
      <c r="N70" s="76"/>
      <c r="O70" s="64"/>
      <c r="P70" s="76"/>
      <c r="Q70" s="64"/>
      <c r="R70" s="70">
        <v>0.61372008170116454</v>
      </c>
      <c r="S70" s="70">
        <v>0.61372008170116454</v>
      </c>
      <c r="T70" s="102">
        <v>11309729.879000001</v>
      </c>
      <c r="U70" s="96">
        <v>0.1921083484179924</v>
      </c>
    </row>
    <row r="71" spans="1:21" x14ac:dyDescent="0.2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7434102.3454999998</v>
      </c>
      <c r="U71" s="95">
        <v>0.10986761246540711</v>
      </c>
    </row>
    <row r="72" spans="1:21" x14ac:dyDescent="0.2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23</v>
      </c>
      <c r="I72" s="64">
        <v>47929582.739999987</v>
      </c>
      <c r="J72" s="76">
        <v>1</v>
      </c>
      <c r="K72" s="64">
        <v>945345</v>
      </c>
      <c r="L72" s="76">
        <v>21</v>
      </c>
      <c r="M72" s="64">
        <v>46034238.689999998</v>
      </c>
      <c r="N72" s="76">
        <v>1</v>
      </c>
      <c r="O72" s="64">
        <v>949999.05</v>
      </c>
      <c r="P72" s="76"/>
      <c r="Q72" s="64"/>
      <c r="R72" s="70">
        <v>0.71264348584837978</v>
      </c>
      <c r="S72" s="70">
        <v>0.69830334267949223</v>
      </c>
      <c r="T72" s="102">
        <v>4599627.8820000002</v>
      </c>
      <c r="U72" s="96">
        <v>6.9772752118525225E-2</v>
      </c>
    </row>
    <row r="73" spans="1:21" x14ac:dyDescent="0.2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>
        <v>1</v>
      </c>
      <c r="K73" s="63">
        <v>323247</v>
      </c>
      <c r="L73" s="75">
        <v>7</v>
      </c>
      <c r="M73" s="63">
        <v>15731488.600000001</v>
      </c>
      <c r="N73" s="75"/>
      <c r="O73" s="63"/>
      <c r="P73" s="75"/>
      <c r="Q73" s="63"/>
      <c r="R73" s="69">
        <v>0.81051545896275745</v>
      </c>
      <c r="S73" s="69">
        <v>0.79419649257857516</v>
      </c>
      <c r="T73" s="101">
        <v>5281291.2050000001</v>
      </c>
      <c r="U73" s="95">
        <v>0.26662339832843768</v>
      </c>
    </row>
    <row r="74" spans="1:21" x14ac:dyDescent="0.2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12</v>
      </c>
      <c r="I74" s="64">
        <v>25157148.5</v>
      </c>
      <c r="J74" s="76"/>
      <c r="K74" s="64"/>
      <c r="L74" s="76">
        <v>12</v>
      </c>
      <c r="M74" s="64">
        <v>25157148.5</v>
      </c>
      <c r="N74" s="76"/>
      <c r="O74" s="64"/>
      <c r="P74" s="76"/>
      <c r="Q74" s="64"/>
      <c r="R74" s="70">
        <v>0.79847370448033239</v>
      </c>
      <c r="S74" s="70">
        <v>0.79847370448033239</v>
      </c>
      <c r="T74" s="102">
        <v>7629573.2055000002</v>
      </c>
      <c r="U74" s="96">
        <v>0.24215835037899741</v>
      </c>
    </row>
    <row r="75" spans="1:21" x14ac:dyDescent="0.2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15</v>
      </c>
      <c r="I75" s="63">
        <v>18129744.260000002</v>
      </c>
      <c r="J75" s="75">
        <v>3</v>
      </c>
      <c r="K75" s="63">
        <v>6446139.5</v>
      </c>
      <c r="L75" s="75">
        <v>12</v>
      </c>
      <c r="M75" s="63">
        <v>11683604.76</v>
      </c>
      <c r="N75" s="75"/>
      <c r="O75" s="63"/>
      <c r="P75" s="75"/>
      <c r="Q75" s="63"/>
      <c r="R75" s="69">
        <v>0.32438484788274169</v>
      </c>
      <c r="S75" s="69">
        <v>0.20904786622702631</v>
      </c>
      <c r="T75" s="101">
        <v>0</v>
      </c>
      <c r="U75" s="95">
        <v>0</v>
      </c>
    </row>
    <row r="76" spans="1:21" x14ac:dyDescent="0.2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32</v>
      </c>
      <c r="I76" s="64">
        <v>60630900.280000001</v>
      </c>
      <c r="J76" s="76">
        <v>1</v>
      </c>
      <c r="K76" s="64">
        <v>2850000</v>
      </c>
      <c r="L76" s="76">
        <v>31</v>
      </c>
      <c r="M76" s="64">
        <v>57780900.280000001</v>
      </c>
      <c r="N76" s="76"/>
      <c r="O76" s="64"/>
      <c r="P76" s="76"/>
      <c r="Q76" s="64"/>
      <c r="R76" s="70">
        <v>0.85416236352782271</v>
      </c>
      <c r="S76" s="70">
        <v>0.81401183426284163</v>
      </c>
      <c r="T76" s="102">
        <v>22330766.348000001</v>
      </c>
      <c r="U76" s="96">
        <v>0.31459371500520372</v>
      </c>
    </row>
    <row r="77" spans="1:21" x14ac:dyDescent="0.2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15</v>
      </c>
      <c r="I77" s="63">
        <v>26723448.940000001</v>
      </c>
      <c r="J77" s="75">
        <v>1</v>
      </c>
      <c r="K77" s="63">
        <v>4022129</v>
      </c>
      <c r="L77" s="75">
        <v>12</v>
      </c>
      <c r="M77" s="63">
        <v>21176569.940000001</v>
      </c>
      <c r="N77" s="75">
        <v>2</v>
      </c>
      <c r="O77" s="63">
        <v>1524750</v>
      </c>
      <c r="P77" s="75"/>
      <c r="Q77" s="63"/>
      <c r="R77" s="69">
        <v>0.59802214704263246</v>
      </c>
      <c r="S77" s="69">
        <v>0.50256792434686204</v>
      </c>
      <c r="T77" s="101">
        <v>6691394.2740000002</v>
      </c>
      <c r="U77" s="95">
        <v>0.15880192782866981</v>
      </c>
    </row>
    <row r="78" spans="1:21" ht="13.5" thickBot="1" x14ac:dyDescent="0.2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0</v>
      </c>
      <c r="I78" s="66">
        <v>0</v>
      </c>
      <c r="J78" s="78"/>
      <c r="K78" s="66"/>
      <c r="L78" s="78"/>
      <c r="M78" s="66"/>
      <c r="N78" s="78"/>
      <c r="O78" s="66"/>
      <c r="P78" s="78"/>
      <c r="Q78" s="66"/>
      <c r="R78" s="72">
        <v>0</v>
      </c>
      <c r="S78" s="72">
        <v>0</v>
      </c>
      <c r="T78" s="104">
        <v>0</v>
      </c>
      <c r="U78" s="98">
        <v>0</v>
      </c>
    </row>
    <row r="79" spans="1:21" x14ac:dyDescent="0.2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>
        <v>2</v>
      </c>
      <c r="K79" s="67">
        <v>2129972.16</v>
      </c>
      <c r="L79" s="79">
        <v>8</v>
      </c>
      <c r="M79" s="67">
        <v>20912878.630000003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0.84268263830785861</v>
      </c>
      <c r="T79" s="105">
        <v>5256999.7429999998</v>
      </c>
      <c r="U79" s="99">
        <v>0.21183035063666769</v>
      </c>
    </row>
    <row r="80" spans="1:21" x14ac:dyDescent="0.2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0.87670266687596698</v>
      </c>
      <c r="T80" s="102">
        <v>0</v>
      </c>
      <c r="U80" s="96">
        <v>0</v>
      </c>
    </row>
    <row r="81" spans="1:21" x14ac:dyDescent="0.2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9</v>
      </c>
      <c r="I81" s="63">
        <v>14139438.050000001</v>
      </c>
      <c r="J81" s="75">
        <v>1</v>
      </c>
      <c r="K81" s="63">
        <v>732027.25</v>
      </c>
      <c r="L81" s="75">
        <v>7</v>
      </c>
      <c r="M81" s="63">
        <v>13059697.5</v>
      </c>
      <c r="N81" s="75">
        <v>1</v>
      </c>
      <c r="O81" s="63">
        <v>347713.3</v>
      </c>
      <c r="P81" s="75"/>
      <c r="Q81" s="63"/>
      <c r="R81" s="69">
        <v>0.6311537113283644</v>
      </c>
      <c r="S81" s="69">
        <v>0.59765378843938732</v>
      </c>
      <c r="T81" s="101">
        <v>0</v>
      </c>
      <c r="U81" s="95">
        <v>0</v>
      </c>
    </row>
    <row r="82" spans="1:21" x14ac:dyDescent="0.2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10</v>
      </c>
      <c r="I82" s="64">
        <v>12409398.279999999</v>
      </c>
      <c r="J82" s="76">
        <v>1</v>
      </c>
      <c r="K82" s="64">
        <v>1421105</v>
      </c>
      <c r="L82" s="76">
        <v>9</v>
      </c>
      <c r="M82" s="64">
        <v>10988293.280000001</v>
      </c>
      <c r="N82" s="76"/>
      <c r="O82" s="64"/>
      <c r="P82" s="76"/>
      <c r="Q82" s="64"/>
      <c r="R82" s="70">
        <v>0.48382278143047253</v>
      </c>
      <c r="S82" s="70">
        <v>0.42841614862758443</v>
      </c>
      <c r="T82" s="102">
        <v>3768506.9810000001</v>
      </c>
      <c r="U82" s="96">
        <v>0.1469281175644217</v>
      </c>
    </row>
    <row r="83" spans="1:21" x14ac:dyDescent="0.2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46843792.569999993</v>
      </c>
      <c r="J83" s="75">
        <v>3</v>
      </c>
      <c r="K83" s="63">
        <v>9718139.379999999</v>
      </c>
      <c r="L83" s="75">
        <v>15</v>
      </c>
      <c r="M83" s="63">
        <v>37125653.189999998</v>
      </c>
      <c r="N83" s="75"/>
      <c r="O83" s="63"/>
      <c r="P83" s="75"/>
      <c r="Q83" s="63"/>
      <c r="R83" s="69">
        <v>0.75481633932273917</v>
      </c>
      <c r="S83" s="69">
        <v>0.59822333116956194</v>
      </c>
      <c r="T83" s="101">
        <v>15794310.1675</v>
      </c>
      <c r="U83" s="95">
        <v>0.25450124186561512</v>
      </c>
    </row>
    <row r="84" spans="1:21" x14ac:dyDescent="0.2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2</v>
      </c>
      <c r="K84" s="64">
        <v>5699998.1399999997</v>
      </c>
      <c r="L84" s="76">
        <v>31</v>
      </c>
      <c r="M84" s="64">
        <v>30081046.07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0.73199840099925984</v>
      </c>
      <c r="T84" s="102">
        <v>5804122.0899999999</v>
      </c>
      <c r="U84" s="96">
        <v>0.1412387082283566</v>
      </c>
    </row>
    <row r="85" spans="1:21" x14ac:dyDescent="0.2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x14ac:dyDescent="0.2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11</v>
      </c>
      <c r="I86" s="64">
        <v>17028452.260000002</v>
      </c>
      <c r="J86" s="76"/>
      <c r="K86" s="64"/>
      <c r="L86" s="76">
        <v>11</v>
      </c>
      <c r="M86" s="64">
        <v>17028452.259999998</v>
      </c>
      <c r="N86" s="76"/>
      <c r="O86" s="64"/>
      <c r="P86" s="76"/>
      <c r="Q86" s="64"/>
      <c r="R86" s="70">
        <v>0.51135665581869405</v>
      </c>
      <c r="S86" s="70">
        <v>0.51135665581869405</v>
      </c>
      <c r="T86" s="102">
        <v>5261574.4014999997</v>
      </c>
      <c r="U86" s="96">
        <v>0.1580026798214888</v>
      </c>
    </row>
    <row r="87" spans="1:21" x14ac:dyDescent="0.2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0.94838372216537314</v>
      </c>
      <c r="S87" s="69">
        <v>0.94838372216537314</v>
      </c>
      <c r="T87" s="101">
        <v>3652181.5485</v>
      </c>
      <c r="U87" s="95">
        <v>0.1104934065459974</v>
      </c>
    </row>
    <row r="88" spans="1:21" x14ac:dyDescent="0.2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30138826.619999997</v>
      </c>
      <c r="N88" s="76">
        <v>2</v>
      </c>
      <c r="O88" s="64">
        <v>2999999.3</v>
      </c>
      <c r="P88" s="76"/>
      <c r="Q88" s="64"/>
      <c r="R88" s="70">
        <v>0.95077013391711762</v>
      </c>
      <c r="S88" s="70">
        <v>0.95077013391711751</v>
      </c>
      <c r="T88" s="102">
        <v>13985783.397</v>
      </c>
      <c r="U88" s="96">
        <v>0.4412004926720498</v>
      </c>
    </row>
    <row r="89" spans="1:21" x14ac:dyDescent="0.2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9</v>
      </c>
      <c r="I89" s="63">
        <v>24838209.170000002</v>
      </c>
      <c r="J89" s="75">
        <v>2</v>
      </c>
      <c r="K89" s="63">
        <v>5700000</v>
      </c>
      <c r="L89" s="75">
        <v>6</v>
      </c>
      <c r="M89" s="63">
        <v>16288959.67</v>
      </c>
      <c r="N89" s="75">
        <v>1</v>
      </c>
      <c r="O89" s="63">
        <v>2849249.5</v>
      </c>
      <c r="P89" s="75"/>
      <c r="Q89" s="63"/>
      <c r="R89" s="69">
        <v>0.78228438951821677</v>
      </c>
      <c r="S89" s="69">
        <v>0.57949985186055886</v>
      </c>
      <c r="T89" s="101">
        <v>2850000</v>
      </c>
      <c r="U89" s="95">
        <v>0.1013922688288289</v>
      </c>
    </row>
    <row r="90" spans="1:21" x14ac:dyDescent="0.2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3052690.7935000001</v>
      </c>
      <c r="U90" s="96">
        <v>0.160606948124699</v>
      </c>
    </row>
    <row r="91" spans="1:21" ht="25.5" x14ac:dyDescent="0.2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33735888.560000002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0.7317688623525771</v>
      </c>
      <c r="S91" s="69">
        <v>0.67855602219991984</v>
      </c>
      <c r="T91" s="101">
        <v>0</v>
      </c>
      <c r="U91" s="95">
        <v>0</v>
      </c>
    </row>
    <row r="92" spans="1:21" x14ac:dyDescent="0.2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17</v>
      </c>
      <c r="I92" s="64">
        <v>23605919.48</v>
      </c>
      <c r="J92" s="76"/>
      <c r="K92" s="64"/>
      <c r="L92" s="76">
        <v>17</v>
      </c>
      <c r="M92" s="64">
        <v>23605919.48</v>
      </c>
      <c r="N92" s="76"/>
      <c r="O92" s="64"/>
      <c r="P92" s="76"/>
      <c r="Q92" s="64"/>
      <c r="R92" s="70">
        <v>0.77246100941815976</v>
      </c>
      <c r="S92" s="70">
        <v>0.77246100941815976</v>
      </c>
      <c r="T92" s="102">
        <v>9954005.0285</v>
      </c>
      <c r="U92" s="96">
        <v>0.32572680672672311</v>
      </c>
    </row>
    <row r="93" spans="1:21" x14ac:dyDescent="0.2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47</v>
      </c>
      <c r="I93" s="63">
        <v>48070400.719999999</v>
      </c>
      <c r="J93" s="75">
        <v>1</v>
      </c>
      <c r="K93" s="63">
        <v>1425000</v>
      </c>
      <c r="L93" s="75">
        <v>41</v>
      </c>
      <c r="M93" s="63">
        <v>41067662.25</v>
      </c>
      <c r="N93" s="75">
        <v>5</v>
      </c>
      <c r="O93" s="63">
        <v>5577738.4699999997</v>
      </c>
      <c r="P93" s="75"/>
      <c r="Q93" s="63"/>
      <c r="R93" s="69">
        <v>0.74688040972111258</v>
      </c>
      <c r="S93" s="69">
        <v>0.72183362452344979</v>
      </c>
      <c r="T93" s="101">
        <v>12303987.158500001</v>
      </c>
      <c r="U93" s="95">
        <v>0.21626338486579019</v>
      </c>
    </row>
    <row r="94" spans="1:21" ht="13.5" thickBot="1" x14ac:dyDescent="0.2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569999.99049999996</v>
      </c>
      <c r="U94" s="98">
        <v>3.2409193163456848E-2</v>
      </c>
    </row>
    <row r="95" spans="1:21" x14ac:dyDescent="0.2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7</v>
      </c>
      <c r="I95" s="67">
        <v>22631948.260000002</v>
      </c>
      <c r="J95" s="79">
        <v>1</v>
      </c>
      <c r="K95" s="67">
        <v>4165505.39</v>
      </c>
      <c r="L95" s="79">
        <v>6</v>
      </c>
      <c r="M95" s="67">
        <v>18466442.870000001</v>
      </c>
      <c r="N95" s="79"/>
      <c r="O95" s="67"/>
      <c r="P95" s="79"/>
      <c r="Q95" s="67"/>
      <c r="R95" s="73">
        <v>0.84380397559644127</v>
      </c>
      <c r="S95" s="73">
        <v>0.68849830027097092</v>
      </c>
      <c r="T95" s="105">
        <v>7669108.5954999998</v>
      </c>
      <c r="U95" s="99">
        <v>0.28593315289612359</v>
      </c>
    </row>
    <row r="96" spans="1:21" x14ac:dyDescent="0.2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7</v>
      </c>
      <c r="I96" s="64">
        <v>17438767.66</v>
      </c>
      <c r="J96" s="76"/>
      <c r="K96" s="64"/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0.64602121059169737</v>
      </c>
      <c r="S96" s="70">
        <v>0.64602121059169737</v>
      </c>
      <c r="T96" s="102">
        <v>0</v>
      </c>
      <c r="U96" s="96">
        <v>0</v>
      </c>
    </row>
    <row r="97" spans="1:21" x14ac:dyDescent="0.2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6863176.5989999995</v>
      </c>
      <c r="U97" s="95">
        <v>0.30403790754118648</v>
      </c>
    </row>
    <row r="98" spans="1:21" x14ac:dyDescent="0.2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>
        <v>3</v>
      </c>
      <c r="K98" s="64">
        <v>8479557.8499999996</v>
      </c>
      <c r="L98" s="76">
        <v>17</v>
      </c>
      <c r="M98" s="64">
        <v>37838215.409999996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0.60785078580307184</v>
      </c>
      <c r="T98" s="102">
        <v>20844566.236499999</v>
      </c>
      <c r="U98" s="96">
        <v>0.33485685911159901</v>
      </c>
    </row>
    <row r="99" spans="1:21" ht="25.5" x14ac:dyDescent="0.2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4</v>
      </c>
      <c r="I99" s="63">
        <v>35632367.780000001</v>
      </c>
      <c r="J99" s="75"/>
      <c r="K99" s="63"/>
      <c r="L99" s="75">
        <v>4</v>
      </c>
      <c r="M99" s="63">
        <v>35632367.780000001</v>
      </c>
      <c r="N99" s="75"/>
      <c r="O99" s="63"/>
      <c r="P99" s="75"/>
      <c r="Q99" s="63"/>
      <c r="R99" s="69">
        <v>0.92225471401831849</v>
      </c>
      <c r="S99" s="69">
        <v>0.92225471401831849</v>
      </c>
      <c r="T99" s="101">
        <v>5386431.8660000004</v>
      </c>
      <c r="U99" s="95">
        <v>0.13941431596205281</v>
      </c>
    </row>
    <row r="100" spans="1:21" x14ac:dyDescent="0.2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27</v>
      </c>
      <c r="I100" s="64">
        <v>84280359.230000004</v>
      </c>
      <c r="J100" s="76">
        <v>6</v>
      </c>
      <c r="K100" s="64">
        <v>14974403.98</v>
      </c>
      <c r="L100" s="76">
        <v>20</v>
      </c>
      <c r="M100" s="64">
        <v>61681493.700000003</v>
      </c>
      <c r="N100" s="76">
        <v>1</v>
      </c>
      <c r="O100" s="64">
        <v>7624461.5499999998</v>
      </c>
      <c r="P100" s="76"/>
      <c r="Q100" s="64"/>
      <c r="R100" s="70">
        <v>0.86470318619680286</v>
      </c>
      <c r="S100" s="70">
        <v>0.69578709200458244</v>
      </c>
      <c r="T100" s="102">
        <v>34530191.272</v>
      </c>
      <c r="U100" s="96">
        <v>0.38951166598462078</v>
      </c>
    </row>
    <row r="101" spans="1:21" x14ac:dyDescent="0.2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12</v>
      </c>
      <c r="I101" s="63">
        <v>28064349.350000001</v>
      </c>
      <c r="J101" s="75">
        <v>2</v>
      </c>
      <c r="K101" s="63">
        <v>3387380.11</v>
      </c>
      <c r="L101" s="75">
        <v>8</v>
      </c>
      <c r="M101" s="63">
        <v>21361572.149999999</v>
      </c>
      <c r="N101" s="75">
        <v>2</v>
      </c>
      <c r="O101" s="63">
        <v>3315397.09</v>
      </c>
      <c r="P101" s="75"/>
      <c r="Q101" s="63"/>
      <c r="R101" s="69">
        <v>0.93059041245693608</v>
      </c>
      <c r="S101" s="69">
        <v>0.80322084058184273</v>
      </c>
      <c r="T101" s="101">
        <v>6521593.4589999998</v>
      </c>
      <c r="U101" s="95">
        <v>0.24521976862414721</v>
      </c>
    </row>
    <row r="102" spans="1:21" x14ac:dyDescent="0.2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0.61336801227779436</v>
      </c>
      <c r="S102" s="70">
        <v>0.61336801227779436</v>
      </c>
      <c r="T102" s="102">
        <v>0</v>
      </c>
      <c r="U102" s="96">
        <v>0</v>
      </c>
    </row>
    <row r="103" spans="1:21" ht="25.5" x14ac:dyDescent="0.2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0.99999988885828717</v>
      </c>
      <c r="S103" s="69">
        <v>0.99999988885828717</v>
      </c>
      <c r="T103" s="101">
        <v>6364540.0860000001</v>
      </c>
      <c r="U103" s="95">
        <v>0.22174479200908509</v>
      </c>
    </row>
    <row r="104" spans="1:21" x14ac:dyDescent="0.2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30</v>
      </c>
      <c r="I104" s="64">
        <v>72918867.730000004</v>
      </c>
      <c r="J104" s="76">
        <v>1</v>
      </c>
      <c r="K104" s="64">
        <v>2849999.05</v>
      </c>
      <c r="L104" s="76">
        <v>27</v>
      </c>
      <c r="M104" s="64">
        <v>64368870.579999998</v>
      </c>
      <c r="N104" s="76">
        <v>2</v>
      </c>
      <c r="O104" s="64">
        <v>5699998.0999999996</v>
      </c>
      <c r="P104" s="76"/>
      <c r="Q104" s="64"/>
      <c r="R104" s="70">
        <v>0.88584584736830252</v>
      </c>
      <c r="S104" s="70">
        <v>0.8482870511948043</v>
      </c>
      <c r="T104" s="102">
        <v>25708190.578000002</v>
      </c>
      <c r="U104" s="96">
        <v>0.33879614447890588</v>
      </c>
    </row>
    <row r="105" spans="1:21" x14ac:dyDescent="0.2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>
        <v>1</v>
      </c>
      <c r="K105" s="63">
        <v>1140000</v>
      </c>
      <c r="L105" s="75">
        <v>8</v>
      </c>
      <c r="M105" s="63">
        <v>22149535.739999998</v>
      </c>
      <c r="N105" s="75"/>
      <c r="O105" s="63"/>
      <c r="P105" s="75"/>
      <c r="Q105" s="63"/>
      <c r="R105" s="69">
        <v>0.97422823146317117</v>
      </c>
      <c r="S105" s="69">
        <v>0.92654071221560996</v>
      </c>
      <c r="T105" s="101">
        <v>19041546.806000002</v>
      </c>
      <c r="U105" s="95">
        <v>0.79652993843373932</v>
      </c>
    </row>
    <row r="106" spans="1:21" ht="25.5" x14ac:dyDescent="0.2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15</v>
      </c>
      <c r="I106" s="64">
        <v>19503280.399999999</v>
      </c>
      <c r="J106" s="76">
        <v>1</v>
      </c>
      <c r="K106" s="64">
        <v>3054256.2</v>
      </c>
      <c r="L106" s="76">
        <v>13</v>
      </c>
      <c r="M106" s="64">
        <v>15676825.84</v>
      </c>
      <c r="N106" s="76">
        <v>1</v>
      </c>
      <c r="O106" s="64">
        <v>772198.36</v>
      </c>
      <c r="P106" s="76"/>
      <c r="Q106" s="64"/>
      <c r="R106" s="70">
        <v>0.90305996897471552</v>
      </c>
      <c r="S106" s="70">
        <v>0.75580865144149545</v>
      </c>
      <c r="T106" s="102">
        <v>11510493.9585</v>
      </c>
      <c r="U106" s="96">
        <v>0.55494211679010186</v>
      </c>
    </row>
    <row r="107" spans="1:21" ht="13.5" thickBot="1" x14ac:dyDescent="0.2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9</v>
      </c>
      <c r="I107" s="65">
        <v>27497466.010000002</v>
      </c>
      <c r="J107" s="77"/>
      <c r="K107" s="65"/>
      <c r="L107" s="77">
        <v>9</v>
      </c>
      <c r="M107" s="65">
        <v>27497466.009999998</v>
      </c>
      <c r="N107" s="77"/>
      <c r="O107" s="65"/>
      <c r="P107" s="77"/>
      <c r="Q107" s="65"/>
      <c r="R107" s="71">
        <v>0.75827397987377454</v>
      </c>
      <c r="S107" s="71">
        <v>0.75827397987377454</v>
      </c>
      <c r="T107" s="103">
        <v>13267976.317</v>
      </c>
      <c r="U107" s="97">
        <v>0.3658795760708925</v>
      </c>
    </row>
    <row r="108" spans="1:21" x14ac:dyDescent="0.2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0</v>
      </c>
      <c r="U108" s="94">
        <v>0</v>
      </c>
    </row>
    <row r="109" spans="1:21" x14ac:dyDescent="0.2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>
        <v>1</v>
      </c>
      <c r="K109" s="63">
        <v>2400000</v>
      </c>
      <c r="L109" s="75">
        <v>2</v>
      </c>
      <c r="M109" s="63">
        <v>11769923.99</v>
      </c>
      <c r="N109" s="75"/>
      <c r="O109" s="63"/>
      <c r="P109" s="75"/>
      <c r="Q109" s="63"/>
      <c r="R109" s="69">
        <v>0.39652747498204632</v>
      </c>
      <c r="S109" s="69">
        <v>0.32936649792751022</v>
      </c>
      <c r="T109" s="101">
        <v>0</v>
      </c>
      <c r="U109" s="95">
        <v>0</v>
      </c>
    </row>
    <row r="110" spans="1:21" x14ac:dyDescent="0.2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6494363.4159999993</v>
      </c>
      <c r="U110" s="96">
        <v>0.15171878527384089</v>
      </c>
    </row>
    <row r="111" spans="1:21" x14ac:dyDescent="0.2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3</v>
      </c>
      <c r="I111" s="63">
        <v>8228176.6699999999</v>
      </c>
      <c r="J111" s="75">
        <v>3</v>
      </c>
      <c r="K111" s="63">
        <v>8228176.6699999999</v>
      </c>
      <c r="L111" s="75"/>
      <c r="M111" s="63"/>
      <c r="N111" s="75"/>
      <c r="O111" s="63"/>
      <c r="P111" s="75"/>
      <c r="Q111" s="63"/>
      <c r="R111" s="69">
        <v>0.3746211012924569</v>
      </c>
      <c r="S111" s="69">
        <v>0</v>
      </c>
      <c r="T111" s="101">
        <v>0</v>
      </c>
      <c r="U111" s="95">
        <v>0</v>
      </c>
    </row>
    <row r="112" spans="1:21" x14ac:dyDescent="0.2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10</v>
      </c>
      <c r="I112" s="64">
        <v>17833285.32</v>
      </c>
      <c r="J112" s="76">
        <v>2</v>
      </c>
      <c r="K112" s="64">
        <v>3674184.88</v>
      </c>
      <c r="L112" s="76">
        <v>7</v>
      </c>
      <c r="M112" s="64">
        <v>12221570.039999999</v>
      </c>
      <c r="N112" s="76">
        <v>1</v>
      </c>
      <c r="O112" s="64">
        <v>1937530.4</v>
      </c>
      <c r="P112" s="76"/>
      <c r="Q112" s="64"/>
      <c r="R112" s="70">
        <v>0.44017874035716498</v>
      </c>
      <c r="S112" s="70">
        <v>0.33843471621630078</v>
      </c>
      <c r="T112" s="102">
        <v>4994397.9840000002</v>
      </c>
      <c r="U112" s="96">
        <v>0.1383028251570127</v>
      </c>
    </row>
    <row r="113" spans="1:21" x14ac:dyDescent="0.2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5</v>
      </c>
      <c r="I113" s="63">
        <v>24492524.129999999</v>
      </c>
      <c r="J113" s="75">
        <v>1</v>
      </c>
      <c r="K113" s="63">
        <v>4420000</v>
      </c>
      <c r="L113" s="75">
        <v>4</v>
      </c>
      <c r="M113" s="63">
        <v>20072524.129999999</v>
      </c>
      <c r="N113" s="75"/>
      <c r="O113" s="63"/>
      <c r="P113" s="75"/>
      <c r="Q113" s="63"/>
      <c r="R113" s="69">
        <v>0.56645742581415581</v>
      </c>
      <c r="S113" s="69">
        <v>0.4642326894493225</v>
      </c>
      <c r="T113" s="101">
        <v>0</v>
      </c>
      <c r="U113" s="95">
        <v>0</v>
      </c>
    </row>
    <row r="114" spans="1:21" x14ac:dyDescent="0.2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x14ac:dyDescent="0.2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22</v>
      </c>
      <c r="I115" s="63">
        <v>49615263.340000004</v>
      </c>
      <c r="J115" s="75">
        <v>4</v>
      </c>
      <c r="K115" s="63">
        <v>12400000</v>
      </c>
      <c r="L115" s="75">
        <v>18</v>
      </c>
      <c r="M115" s="63">
        <v>37215263.340000004</v>
      </c>
      <c r="N115" s="75"/>
      <c r="O115" s="63"/>
      <c r="P115" s="75"/>
      <c r="Q115" s="63"/>
      <c r="R115" s="69">
        <v>0.875948120135978</v>
      </c>
      <c r="S115" s="69">
        <v>0.65702845794949649</v>
      </c>
      <c r="T115" s="101">
        <v>9617645.6960000005</v>
      </c>
      <c r="U115" s="95">
        <v>0.16979772151593461</v>
      </c>
    </row>
    <row r="116" spans="1:21" ht="26.25" thickBot="1" x14ac:dyDescent="0.2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1</v>
      </c>
      <c r="K116" s="66">
        <v>5999199.9900000002</v>
      </c>
      <c r="L116" s="78">
        <v>1</v>
      </c>
      <c r="M116" s="66">
        <v>6210396.7599999998</v>
      </c>
      <c r="N116" s="78"/>
      <c r="O116" s="66"/>
      <c r="P116" s="78"/>
      <c r="Q116" s="66"/>
      <c r="R116" s="72">
        <v>0.98299639837868669</v>
      </c>
      <c r="S116" s="72">
        <v>0.49999994042249313</v>
      </c>
      <c r="T116" s="104">
        <v>0</v>
      </c>
      <c r="U116" s="98">
        <v>0</v>
      </c>
    </row>
    <row r="117" spans="1:21" x14ac:dyDescent="0.2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x14ac:dyDescent="0.2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13</v>
      </c>
      <c r="I118" s="64">
        <v>22808470.629999999</v>
      </c>
      <c r="J118" s="76">
        <v>1</v>
      </c>
      <c r="K118" s="64">
        <v>800000</v>
      </c>
      <c r="L118" s="76">
        <v>11</v>
      </c>
      <c r="M118" s="64">
        <v>21078480.18</v>
      </c>
      <c r="N118" s="76">
        <v>1</v>
      </c>
      <c r="O118" s="64">
        <v>929990.45</v>
      </c>
      <c r="P118" s="76"/>
      <c r="Q118" s="64"/>
      <c r="R118" s="70">
        <v>0.71038519514156284</v>
      </c>
      <c r="S118" s="70">
        <v>0.68440952629081864</v>
      </c>
      <c r="T118" s="102">
        <v>3553590.4</v>
      </c>
      <c r="U118" s="96">
        <v>0.1153836093269795</v>
      </c>
    </row>
    <row r="119" spans="1:21" x14ac:dyDescent="0.2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>
        <v>3</v>
      </c>
      <c r="K119" s="63">
        <v>8800000</v>
      </c>
      <c r="L119" s="75">
        <v>20</v>
      </c>
      <c r="M119" s="63">
        <v>33800988.719999999</v>
      </c>
      <c r="N119" s="75">
        <v>3</v>
      </c>
      <c r="O119" s="63">
        <v>3959721.26</v>
      </c>
      <c r="P119" s="75"/>
      <c r="Q119" s="63"/>
      <c r="R119" s="69">
        <v>0.94451800989973811</v>
      </c>
      <c r="S119" s="69">
        <v>0.74941083664261698</v>
      </c>
      <c r="T119" s="101">
        <v>10358530.335999999</v>
      </c>
      <c r="U119" s="95">
        <v>0.22966176965398799</v>
      </c>
    </row>
    <row r="120" spans="1:21" x14ac:dyDescent="0.2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>
        <v>1</v>
      </c>
      <c r="K120" s="64">
        <v>5919450.1100000003</v>
      </c>
      <c r="L120" s="76">
        <v>2</v>
      </c>
      <c r="M120" s="64">
        <v>5079990.83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0.22060140628960409</v>
      </c>
      <c r="T120" s="102">
        <v>3019763.9440000001</v>
      </c>
      <c r="U120" s="96">
        <v>0.13113491638114649</v>
      </c>
    </row>
    <row r="121" spans="1:21" x14ac:dyDescent="0.2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>
        <v>1</v>
      </c>
      <c r="K121" s="63">
        <v>1250824</v>
      </c>
      <c r="L121" s="75">
        <v>10</v>
      </c>
      <c r="M121" s="63">
        <v>17767854.690000001</v>
      </c>
      <c r="N121" s="75">
        <v>1</v>
      </c>
      <c r="O121" s="63">
        <v>467760</v>
      </c>
      <c r="P121" s="75"/>
      <c r="Q121" s="63"/>
      <c r="R121" s="69">
        <v>0.91830756855820916</v>
      </c>
      <c r="S121" s="69">
        <v>0.8579121454661619</v>
      </c>
      <c r="T121" s="101">
        <v>4525382.3599999994</v>
      </c>
      <c r="U121" s="95">
        <v>0.21850586676102099</v>
      </c>
    </row>
    <row r="122" spans="1:21" x14ac:dyDescent="0.2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3</v>
      </c>
      <c r="I122" s="64">
        <v>2985513.6</v>
      </c>
      <c r="J122" s="76">
        <v>3</v>
      </c>
      <c r="K122" s="64">
        <v>2985513.6</v>
      </c>
      <c r="L122" s="76"/>
      <c r="M122" s="64"/>
      <c r="N122" s="76"/>
      <c r="O122" s="64"/>
      <c r="P122" s="76"/>
      <c r="Q122" s="64"/>
      <c r="R122" s="70">
        <v>0.2868665675377679</v>
      </c>
      <c r="S122" s="70">
        <v>0</v>
      </c>
      <c r="T122" s="102">
        <v>0</v>
      </c>
      <c r="U122" s="96">
        <v>0</v>
      </c>
    </row>
    <row r="123" spans="1:21" x14ac:dyDescent="0.2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7</v>
      </c>
      <c r="I123" s="63">
        <v>4746447.62</v>
      </c>
      <c r="J123" s="75">
        <v>3</v>
      </c>
      <c r="K123" s="63">
        <v>1765919.55</v>
      </c>
      <c r="L123" s="75">
        <v>4</v>
      </c>
      <c r="M123" s="63">
        <v>2980528.0700000003</v>
      </c>
      <c r="N123" s="75"/>
      <c r="O123" s="63"/>
      <c r="P123" s="75"/>
      <c r="Q123" s="63"/>
      <c r="R123" s="69">
        <v>0.37355687284153721</v>
      </c>
      <c r="S123" s="69">
        <v>0.23457474608044279</v>
      </c>
      <c r="T123" s="101">
        <v>1200000</v>
      </c>
      <c r="U123" s="95">
        <v>9.444289356970606E-2</v>
      </c>
    </row>
    <row r="124" spans="1:21" x14ac:dyDescent="0.2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3200000</v>
      </c>
      <c r="U124" s="96">
        <v>0.2645515549389667</v>
      </c>
    </row>
    <row r="125" spans="1:21" x14ac:dyDescent="0.2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9653242.4299999997</v>
      </c>
      <c r="J125" s="75">
        <v>2</v>
      </c>
      <c r="K125" s="63">
        <v>899966.35000000009</v>
      </c>
      <c r="L125" s="75">
        <v>5</v>
      </c>
      <c r="M125" s="63">
        <v>4075024.96</v>
      </c>
      <c r="N125" s="75">
        <v>4</v>
      </c>
      <c r="O125" s="63">
        <v>4678251.12</v>
      </c>
      <c r="P125" s="75"/>
      <c r="Q125" s="63"/>
      <c r="R125" s="69">
        <v>0.75137011030887624</v>
      </c>
      <c r="S125" s="69">
        <v>0.61544870391072592</v>
      </c>
      <c r="T125" s="101">
        <v>2267928.392</v>
      </c>
      <c r="U125" s="95">
        <v>0.34252393620154331</v>
      </c>
    </row>
    <row r="126" spans="1:21" x14ac:dyDescent="0.2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14</v>
      </c>
      <c r="I126" s="64">
        <v>14312968</v>
      </c>
      <c r="J126" s="76">
        <v>2</v>
      </c>
      <c r="K126" s="64">
        <v>1852465.05</v>
      </c>
      <c r="L126" s="76">
        <v>11</v>
      </c>
      <c r="M126" s="64">
        <v>11260504.559999999</v>
      </c>
      <c r="N126" s="76">
        <v>1</v>
      </c>
      <c r="O126" s="64">
        <v>1199998.3899999999</v>
      </c>
      <c r="P126" s="76"/>
      <c r="Q126" s="64"/>
      <c r="R126" s="70">
        <v>0.93759985107622235</v>
      </c>
      <c r="S126" s="70">
        <v>0.80514541804837769</v>
      </c>
      <c r="T126" s="102">
        <v>6957371.608</v>
      </c>
      <c r="U126" s="96">
        <v>0.4974640205501657</v>
      </c>
    </row>
    <row r="127" spans="1:21" x14ac:dyDescent="0.2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3</v>
      </c>
      <c r="I127" s="63">
        <v>14999999.99</v>
      </c>
      <c r="J127" s="75">
        <v>1</v>
      </c>
      <c r="K127" s="63">
        <v>6331176.96</v>
      </c>
      <c r="L127" s="75">
        <v>2</v>
      </c>
      <c r="M127" s="63">
        <v>8668823.0299999993</v>
      </c>
      <c r="N127" s="75"/>
      <c r="O127" s="63"/>
      <c r="P127" s="75"/>
      <c r="Q127" s="63"/>
      <c r="R127" s="69">
        <v>0.42675485479879433</v>
      </c>
      <c r="S127" s="69">
        <v>0.24663082106069351</v>
      </c>
      <c r="T127" s="101">
        <v>0</v>
      </c>
      <c r="U127" s="95">
        <v>0</v>
      </c>
    </row>
    <row r="128" spans="1:21" x14ac:dyDescent="0.2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x14ac:dyDescent="0.2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11201217.68</v>
      </c>
      <c r="J129" s="75">
        <v>1</v>
      </c>
      <c r="K129" s="63">
        <v>2740080</v>
      </c>
      <c r="L129" s="75">
        <v>5</v>
      </c>
      <c r="M129" s="63">
        <v>8461137.6799999997</v>
      </c>
      <c r="N129" s="75"/>
      <c r="O129" s="63"/>
      <c r="P129" s="75"/>
      <c r="Q129" s="63"/>
      <c r="R129" s="69">
        <v>0.99999648967968502</v>
      </c>
      <c r="S129" s="69">
        <v>0.75537394419215631</v>
      </c>
      <c r="T129" s="101">
        <v>3303343.0320000001</v>
      </c>
      <c r="U129" s="95">
        <v>0.29490824395869142</v>
      </c>
    </row>
    <row r="130" spans="1:21" x14ac:dyDescent="0.2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8</v>
      </c>
      <c r="I130" s="64">
        <v>21050116.829999998</v>
      </c>
      <c r="J130" s="76">
        <v>3</v>
      </c>
      <c r="K130" s="64">
        <v>9514123.7699999996</v>
      </c>
      <c r="L130" s="76">
        <v>3</v>
      </c>
      <c r="M130" s="64">
        <v>7242423.6400000006</v>
      </c>
      <c r="N130" s="76">
        <v>2</v>
      </c>
      <c r="O130" s="64">
        <v>4293569.42</v>
      </c>
      <c r="P130" s="76"/>
      <c r="Q130" s="64"/>
      <c r="R130" s="70">
        <v>0.64764617812630043</v>
      </c>
      <c r="S130" s="70">
        <v>0.27992210304721538</v>
      </c>
      <c r="T130" s="102">
        <v>475758.32000000012</v>
      </c>
      <c r="U130" s="96">
        <v>1.8388218653915982E-2</v>
      </c>
    </row>
    <row r="131" spans="1:21" x14ac:dyDescent="0.2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>
        <v>1</v>
      </c>
      <c r="K131" s="63">
        <v>3179992.32</v>
      </c>
      <c r="L131" s="75">
        <v>4</v>
      </c>
      <c r="M131" s="63">
        <v>12944853.82</v>
      </c>
      <c r="N131" s="75"/>
      <c r="O131" s="63"/>
      <c r="P131" s="75"/>
      <c r="Q131" s="63"/>
      <c r="R131" s="69">
        <v>0.99520520308736893</v>
      </c>
      <c r="S131" s="69">
        <v>0.79894008060714461</v>
      </c>
      <c r="T131" s="101">
        <v>799504</v>
      </c>
      <c r="U131" s="95">
        <v>4.9344380329644742E-2</v>
      </c>
    </row>
    <row r="132" spans="1:21" x14ac:dyDescent="0.2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19</v>
      </c>
      <c r="I132" s="64">
        <v>31668225.219999999</v>
      </c>
      <c r="J132" s="76">
        <v>5</v>
      </c>
      <c r="K132" s="64">
        <v>8632345.5999999996</v>
      </c>
      <c r="L132" s="76">
        <v>12</v>
      </c>
      <c r="M132" s="64">
        <v>19893778.649999999</v>
      </c>
      <c r="N132" s="76">
        <v>2</v>
      </c>
      <c r="O132" s="64">
        <v>3142100.97</v>
      </c>
      <c r="P132" s="76"/>
      <c r="Q132" s="64"/>
      <c r="R132" s="70">
        <v>0.84782595676546324</v>
      </c>
      <c r="S132" s="70">
        <v>0.59126370514973114</v>
      </c>
      <c r="T132" s="102">
        <v>0</v>
      </c>
      <c r="U132" s="96">
        <v>0</v>
      </c>
    </row>
    <row r="133" spans="1:21" ht="25.5" x14ac:dyDescent="0.2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383740.79200000002</v>
      </c>
      <c r="U133" s="95">
        <v>3.1166785082987258E-2</v>
      </c>
    </row>
    <row r="134" spans="1:21" x14ac:dyDescent="0.2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9</v>
      </c>
      <c r="I134" s="64">
        <v>16799582.149999999</v>
      </c>
      <c r="J134" s="76"/>
      <c r="K134" s="64"/>
      <c r="L134" s="76">
        <v>8</v>
      </c>
      <c r="M134" s="64">
        <v>14799582.15</v>
      </c>
      <c r="N134" s="76">
        <v>1</v>
      </c>
      <c r="O134" s="64">
        <v>2000000</v>
      </c>
      <c r="P134" s="76"/>
      <c r="Q134" s="64"/>
      <c r="R134" s="70">
        <v>0.50301801144228342</v>
      </c>
      <c r="S134" s="70">
        <v>0.50301801144228342</v>
      </c>
      <c r="T134" s="102">
        <v>0</v>
      </c>
      <c r="U134" s="96">
        <v>0</v>
      </c>
    </row>
    <row r="135" spans="1:21" x14ac:dyDescent="0.2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12</v>
      </c>
      <c r="I135" s="63">
        <v>9734563.9199999999</v>
      </c>
      <c r="J135" s="75">
        <v>1</v>
      </c>
      <c r="K135" s="63">
        <v>800000</v>
      </c>
      <c r="L135" s="75">
        <v>11</v>
      </c>
      <c r="M135" s="63">
        <v>8934563.9199999999</v>
      </c>
      <c r="N135" s="75"/>
      <c r="O135" s="63"/>
      <c r="P135" s="75"/>
      <c r="Q135" s="63"/>
      <c r="R135" s="69">
        <v>0.55465192451473044</v>
      </c>
      <c r="S135" s="69">
        <v>0.50906985804946814</v>
      </c>
      <c r="T135" s="101">
        <v>509504.84000000008</v>
      </c>
      <c r="U135" s="95">
        <v>2.9030354351566048E-2</v>
      </c>
    </row>
    <row r="136" spans="1:21" x14ac:dyDescent="0.2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x14ac:dyDescent="0.2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0</v>
      </c>
      <c r="U137" s="95">
        <v>0</v>
      </c>
    </row>
    <row r="138" spans="1:21" x14ac:dyDescent="0.2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24055391.899999999</v>
      </c>
      <c r="J138" s="76">
        <v>3</v>
      </c>
      <c r="K138" s="64">
        <v>7916339.54</v>
      </c>
      <c r="L138" s="76">
        <v>4</v>
      </c>
      <c r="M138" s="64">
        <v>12960339.16</v>
      </c>
      <c r="N138" s="76">
        <v>1</v>
      </c>
      <c r="O138" s="64">
        <v>3178713.2</v>
      </c>
      <c r="P138" s="76"/>
      <c r="Q138" s="64"/>
      <c r="R138" s="70">
        <v>0.82116873576025984</v>
      </c>
      <c r="S138" s="70">
        <v>0.50978536748958003</v>
      </c>
      <c r="T138" s="102">
        <v>4800000</v>
      </c>
      <c r="U138" s="96">
        <v>0.18880445440055779</v>
      </c>
    </row>
    <row r="139" spans="1:21" x14ac:dyDescent="0.2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>
        <v>1</v>
      </c>
      <c r="K139" s="63">
        <v>1200000</v>
      </c>
      <c r="L139" s="75">
        <v>7</v>
      </c>
      <c r="M139" s="63">
        <v>14980491.629999999</v>
      </c>
      <c r="N139" s="75"/>
      <c r="O139" s="63"/>
      <c r="P139" s="75"/>
      <c r="Q139" s="63"/>
      <c r="R139" s="69">
        <v>0.88051184100071855</v>
      </c>
      <c r="S139" s="69">
        <v>0.81521010398539762</v>
      </c>
      <c r="T139" s="101">
        <v>2179994.0159999998</v>
      </c>
      <c r="U139" s="95">
        <v>0.11863116327317121</v>
      </c>
    </row>
    <row r="140" spans="1:21" ht="25.5" x14ac:dyDescent="0.2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16</v>
      </c>
      <c r="I140" s="64">
        <v>14958535.66</v>
      </c>
      <c r="J140" s="76">
        <v>6</v>
      </c>
      <c r="K140" s="64">
        <v>7251518.1100000003</v>
      </c>
      <c r="L140" s="76">
        <v>10</v>
      </c>
      <c r="M140" s="64">
        <v>7707017.5499999998</v>
      </c>
      <c r="N140" s="76"/>
      <c r="O140" s="64"/>
      <c r="P140" s="76"/>
      <c r="Q140" s="64"/>
      <c r="R140" s="70">
        <v>0.89739264279568531</v>
      </c>
      <c r="S140" s="70">
        <v>0.46235948521094927</v>
      </c>
      <c r="T140" s="102">
        <v>673578.64</v>
      </c>
      <c r="U140" s="96">
        <v>4.0409337492619483E-2</v>
      </c>
    </row>
    <row r="141" spans="1:21" x14ac:dyDescent="0.2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4</v>
      </c>
      <c r="I141" s="63">
        <v>4541596.3</v>
      </c>
      <c r="J141" s="75">
        <v>1</v>
      </c>
      <c r="K141" s="63">
        <v>1199999.8600000001</v>
      </c>
      <c r="L141" s="75">
        <v>3</v>
      </c>
      <c r="M141" s="63">
        <v>3341596.44</v>
      </c>
      <c r="N141" s="75"/>
      <c r="O141" s="63"/>
      <c r="P141" s="75"/>
      <c r="Q141" s="63"/>
      <c r="R141" s="69">
        <v>0.30403884089984479</v>
      </c>
      <c r="S141" s="69">
        <v>0.223704407274739</v>
      </c>
      <c r="T141" s="101">
        <v>0</v>
      </c>
      <c r="U141" s="95">
        <v>0</v>
      </c>
    </row>
    <row r="142" spans="1:21" x14ac:dyDescent="0.2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21248181.528000001</v>
      </c>
      <c r="U142" s="96">
        <v>0.51295422943782187</v>
      </c>
    </row>
    <row r="143" spans="1:21" x14ac:dyDescent="0.2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27</v>
      </c>
      <c r="I143" s="63">
        <v>44443535.939999998</v>
      </c>
      <c r="J143" s="75">
        <v>3</v>
      </c>
      <c r="K143" s="63">
        <v>2261137.31</v>
      </c>
      <c r="L143" s="75">
        <v>23</v>
      </c>
      <c r="M143" s="63">
        <v>40633598.630000003</v>
      </c>
      <c r="N143" s="75">
        <v>1</v>
      </c>
      <c r="O143" s="63">
        <v>1548800</v>
      </c>
      <c r="P143" s="75"/>
      <c r="Q143" s="63"/>
      <c r="R143" s="69">
        <v>0.84829891417663839</v>
      </c>
      <c r="S143" s="69">
        <v>0.80358199768692495</v>
      </c>
      <c r="T143" s="101">
        <v>11293923.176000001</v>
      </c>
      <c r="U143" s="95">
        <v>0.22335194650449161</v>
      </c>
    </row>
    <row r="144" spans="1:21" x14ac:dyDescent="0.2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6</v>
      </c>
      <c r="I144" s="64">
        <v>38811973.909999996</v>
      </c>
      <c r="J144" s="76"/>
      <c r="K144" s="64"/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0.84068251927893345</v>
      </c>
      <c r="S144" s="70">
        <v>0.84068251927893345</v>
      </c>
      <c r="T144" s="102">
        <v>10457137.927999999</v>
      </c>
      <c r="U144" s="96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>
        <v>1</v>
      </c>
      <c r="K145" s="65">
        <v>545117.6</v>
      </c>
      <c r="L145" s="77">
        <v>10</v>
      </c>
      <c r="M145" s="65">
        <v>16566279.189999999</v>
      </c>
      <c r="N145" s="77"/>
      <c r="O145" s="65"/>
      <c r="P145" s="77"/>
      <c r="Q145" s="65"/>
      <c r="R145" s="71">
        <v>0.74900074079800105</v>
      </c>
      <c r="S145" s="71">
        <v>0.72513983153192418</v>
      </c>
      <c r="T145" s="103">
        <v>1086729.672</v>
      </c>
      <c r="U145" s="97">
        <v>4.7568374421125721E-2</v>
      </c>
    </row>
    <row r="146" spans="1:21" x14ac:dyDescent="0.2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3</v>
      </c>
      <c r="I146" s="62">
        <v>8976335.3100000005</v>
      </c>
      <c r="J146" s="74">
        <v>1</v>
      </c>
      <c r="K146" s="62">
        <v>2750391.43</v>
      </c>
      <c r="L146" s="74">
        <v>2</v>
      </c>
      <c r="M146" s="62">
        <v>6225943.8799999999</v>
      </c>
      <c r="N146" s="74"/>
      <c r="O146" s="62"/>
      <c r="P146" s="74"/>
      <c r="Q146" s="62"/>
      <c r="R146" s="68">
        <v>0.55482175996906569</v>
      </c>
      <c r="S146" s="68">
        <v>0.38482175873287788</v>
      </c>
      <c r="T146" s="100">
        <v>0</v>
      </c>
      <c r="U146" s="94">
        <v>0</v>
      </c>
    </row>
    <row r="147" spans="1:21" x14ac:dyDescent="0.2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21</v>
      </c>
      <c r="I147" s="63">
        <v>37707877.229999997</v>
      </c>
      <c r="J147" s="75">
        <v>5</v>
      </c>
      <c r="K147" s="63">
        <v>9210453.8900000006</v>
      </c>
      <c r="L147" s="75">
        <v>14</v>
      </c>
      <c r="M147" s="63">
        <v>25607524.990000002</v>
      </c>
      <c r="N147" s="75">
        <v>2</v>
      </c>
      <c r="O147" s="63">
        <v>2889898.35</v>
      </c>
      <c r="P147" s="75"/>
      <c r="Q147" s="63"/>
      <c r="R147" s="69">
        <v>0.7151584764662744</v>
      </c>
      <c r="S147" s="69">
        <v>0.52597649682761982</v>
      </c>
      <c r="T147" s="101">
        <v>10099803.2765</v>
      </c>
      <c r="U147" s="95">
        <v>0.20744914426896299</v>
      </c>
    </row>
    <row r="148" spans="1:21" x14ac:dyDescent="0.2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50855958.18</v>
      </c>
      <c r="J148" s="76">
        <v>4</v>
      </c>
      <c r="K148" s="64">
        <v>9975000</v>
      </c>
      <c r="L148" s="76">
        <v>13</v>
      </c>
      <c r="M148" s="64">
        <v>32535153.099999998</v>
      </c>
      <c r="N148" s="76">
        <v>3</v>
      </c>
      <c r="O148" s="64">
        <v>8345805.0800000001</v>
      </c>
      <c r="P148" s="76"/>
      <c r="Q148" s="64"/>
      <c r="R148" s="70">
        <v>0.61403055339163493</v>
      </c>
      <c r="S148" s="70">
        <v>0.46994839128618821</v>
      </c>
      <c r="T148" s="102">
        <v>2272488.8629999999</v>
      </c>
      <c r="U148" s="96">
        <v>3.2824572304921133E-2</v>
      </c>
    </row>
    <row r="149" spans="1:21" x14ac:dyDescent="0.2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>
        <v>2</v>
      </c>
      <c r="K149" s="63">
        <v>11201869.359999999</v>
      </c>
      <c r="L149" s="75">
        <v>10</v>
      </c>
      <c r="M149" s="63">
        <v>37924041.890000001</v>
      </c>
      <c r="N149" s="75"/>
      <c r="O149" s="63"/>
      <c r="P149" s="75"/>
      <c r="Q149" s="63"/>
      <c r="R149" s="69">
        <v>0.9602461603278174</v>
      </c>
      <c r="S149" s="69">
        <v>0.74128733050186024</v>
      </c>
      <c r="T149" s="101">
        <v>0</v>
      </c>
      <c r="U149" s="95">
        <v>0</v>
      </c>
    </row>
    <row r="150" spans="1:21" x14ac:dyDescent="0.2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18</v>
      </c>
      <c r="I150" s="64">
        <v>26041237.68</v>
      </c>
      <c r="J150" s="76">
        <v>1</v>
      </c>
      <c r="K150" s="64">
        <v>949411</v>
      </c>
      <c r="L150" s="76">
        <v>14</v>
      </c>
      <c r="M150" s="64">
        <v>21440540.629999999</v>
      </c>
      <c r="N150" s="76">
        <v>3</v>
      </c>
      <c r="O150" s="64">
        <v>3651286.05</v>
      </c>
      <c r="P150" s="76"/>
      <c r="Q150" s="64"/>
      <c r="R150" s="70">
        <v>0.4516571329957631</v>
      </c>
      <c r="S150" s="70">
        <v>0.43250531626204203</v>
      </c>
      <c r="T150" s="102">
        <v>3785834.8730000001</v>
      </c>
      <c r="U150" s="96">
        <v>7.6369049517886742E-2</v>
      </c>
    </row>
    <row r="151" spans="1:21" ht="25.5" x14ac:dyDescent="0.2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>
        <v>5</v>
      </c>
      <c r="K151" s="63">
        <v>14345958.560000001</v>
      </c>
      <c r="L151" s="75">
        <v>11</v>
      </c>
      <c r="M151" s="63">
        <v>30987963.140000001</v>
      </c>
      <c r="N151" s="75">
        <v>3</v>
      </c>
      <c r="O151" s="63">
        <v>9024999.9900000002</v>
      </c>
      <c r="P151" s="75"/>
      <c r="Q151" s="63"/>
      <c r="R151" s="69">
        <v>0.76359196037036103</v>
      </c>
      <c r="S151" s="69">
        <v>0.52195262696536338</v>
      </c>
      <c r="T151" s="101">
        <v>0</v>
      </c>
      <c r="U151" s="95">
        <v>0</v>
      </c>
    </row>
    <row r="152" spans="1:21" x14ac:dyDescent="0.2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9</v>
      </c>
      <c r="I152" s="64">
        <v>38369987.049999997</v>
      </c>
      <c r="J152" s="76"/>
      <c r="K152" s="64"/>
      <c r="L152" s="76">
        <v>8</v>
      </c>
      <c r="M152" s="64">
        <v>32764987.050000001</v>
      </c>
      <c r="N152" s="76">
        <v>1</v>
      </c>
      <c r="O152" s="64">
        <v>5605000</v>
      </c>
      <c r="P152" s="76"/>
      <c r="Q152" s="64"/>
      <c r="R152" s="70">
        <v>0.72004644713471389</v>
      </c>
      <c r="S152" s="70">
        <v>0.720046447134714</v>
      </c>
      <c r="T152" s="102">
        <v>0</v>
      </c>
      <c r="U152" s="96">
        <v>0</v>
      </c>
    </row>
    <row r="153" spans="1:21" ht="13.5" thickBot="1" x14ac:dyDescent="0.2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30</v>
      </c>
      <c r="I153" s="65">
        <v>82199503.149999991</v>
      </c>
      <c r="J153" s="77">
        <v>1</v>
      </c>
      <c r="K153" s="65">
        <v>3326256.89</v>
      </c>
      <c r="L153" s="77">
        <v>25</v>
      </c>
      <c r="M153" s="65">
        <v>70229948.170000017</v>
      </c>
      <c r="N153" s="77">
        <v>4</v>
      </c>
      <c r="O153" s="65">
        <v>8643298.0899999999</v>
      </c>
      <c r="P153" s="77"/>
      <c r="Q153" s="65"/>
      <c r="R153" s="71">
        <v>0.77834748494127826</v>
      </c>
      <c r="S153" s="71">
        <v>0.74315013235235328</v>
      </c>
      <c r="T153" s="103">
        <v>11700700.194</v>
      </c>
      <c r="U153" s="97">
        <v>0.1238129476720972</v>
      </c>
    </row>
    <row r="154" spans="1:21" x14ac:dyDescent="0.2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>
        <v>1</v>
      </c>
      <c r="K154" s="62">
        <v>162640</v>
      </c>
      <c r="L154" s="74">
        <v>30</v>
      </c>
      <c r="M154" s="62">
        <v>26708656.720000003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0.68312606844525736</v>
      </c>
      <c r="T154" s="100">
        <v>7592124.5099999998</v>
      </c>
      <c r="U154" s="94">
        <v>0.19418341483941071</v>
      </c>
    </row>
    <row r="155" spans="1:21" x14ac:dyDescent="0.2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24</v>
      </c>
      <c r="I155" s="63">
        <v>23573499.27</v>
      </c>
      <c r="J155" s="75">
        <v>6</v>
      </c>
      <c r="K155" s="63">
        <v>7818802.6500000004</v>
      </c>
      <c r="L155" s="75">
        <v>17</v>
      </c>
      <c r="M155" s="63">
        <v>14554696.619999999</v>
      </c>
      <c r="N155" s="75">
        <v>1</v>
      </c>
      <c r="O155" s="63">
        <v>1200000</v>
      </c>
      <c r="P155" s="75"/>
      <c r="Q155" s="63"/>
      <c r="R155" s="69">
        <v>0.5849349212002557</v>
      </c>
      <c r="S155" s="69">
        <v>0.38051939116778699</v>
      </c>
      <c r="T155" s="101">
        <v>1452573.0959999999</v>
      </c>
      <c r="U155" s="95">
        <v>3.7976211016113051E-2</v>
      </c>
    </row>
    <row r="156" spans="1:21" x14ac:dyDescent="0.2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15138956.92</v>
      </c>
      <c r="J156" s="76">
        <v>5</v>
      </c>
      <c r="K156" s="64">
        <v>3573068.35</v>
      </c>
      <c r="L156" s="76">
        <v>6</v>
      </c>
      <c r="M156" s="64">
        <v>11565888.57</v>
      </c>
      <c r="N156" s="76"/>
      <c r="O156" s="64"/>
      <c r="P156" s="76"/>
      <c r="Q156" s="64"/>
      <c r="R156" s="70">
        <v>0.88298802973016732</v>
      </c>
      <c r="S156" s="70">
        <v>0.67458684336509511</v>
      </c>
      <c r="T156" s="102">
        <v>4800000</v>
      </c>
      <c r="U156" s="96">
        <v>0.27996265298209222</v>
      </c>
    </row>
    <row r="157" spans="1:21" x14ac:dyDescent="0.2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4</v>
      </c>
      <c r="I157" s="63">
        <v>4814363.41</v>
      </c>
      <c r="J157" s="75"/>
      <c r="K157" s="63"/>
      <c r="L157" s="75">
        <v>4</v>
      </c>
      <c r="M157" s="63">
        <v>4814363.41</v>
      </c>
      <c r="N157" s="75"/>
      <c r="O157" s="63"/>
      <c r="P157" s="75"/>
      <c r="Q157" s="63"/>
      <c r="R157" s="69">
        <v>0.76629319086725145</v>
      </c>
      <c r="S157" s="69">
        <v>0.76629319086725145</v>
      </c>
      <c r="T157" s="101">
        <v>0</v>
      </c>
      <c r="U157" s="95">
        <v>0</v>
      </c>
    </row>
    <row r="158" spans="1:21" x14ac:dyDescent="0.2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>
        <v>2</v>
      </c>
      <c r="K158" s="64">
        <v>487920</v>
      </c>
      <c r="L158" s="76">
        <v>4</v>
      </c>
      <c r="M158" s="64">
        <v>17036184.800000001</v>
      </c>
      <c r="N158" s="76"/>
      <c r="O158" s="64"/>
      <c r="P158" s="76"/>
      <c r="Q158" s="64"/>
      <c r="R158" s="70">
        <v>0.74103228173401869</v>
      </c>
      <c r="S158" s="70">
        <v>0.72039987425699525</v>
      </c>
      <c r="T158" s="102">
        <v>5358190.5760000004</v>
      </c>
      <c r="U158" s="96">
        <v>0.22657888855463801</v>
      </c>
    </row>
    <row r="159" spans="1:21" x14ac:dyDescent="0.2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>
        <v>5</v>
      </c>
      <c r="K159" s="63">
        <v>4199429.5999999996</v>
      </c>
      <c r="L159" s="75">
        <v>17</v>
      </c>
      <c r="M159" s="63">
        <v>26463186.57</v>
      </c>
      <c r="N159" s="75"/>
      <c r="O159" s="63"/>
      <c r="P159" s="75"/>
      <c r="Q159" s="63"/>
      <c r="R159" s="69">
        <v>0.95202608297854285</v>
      </c>
      <c r="S159" s="69">
        <v>0.8216403882072103</v>
      </c>
      <c r="T159" s="101">
        <v>3573626.3679999998</v>
      </c>
      <c r="U159" s="95">
        <v>0.1109554871082573</v>
      </c>
    </row>
    <row r="160" spans="1:21" x14ac:dyDescent="0.2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>
        <v>1</v>
      </c>
      <c r="K160" s="64">
        <v>800000</v>
      </c>
      <c r="L160" s="76">
        <v>8</v>
      </c>
      <c r="M160" s="64">
        <v>9729746.3399999999</v>
      </c>
      <c r="N160" s="76"/>
      <c r="O160" s="64"/>
      <c r="P160" s="76"/>
      <c r="Q160" s="64"/>
      <c r="R160" s="70">
        <v>0.55106593215257238</v>
      </c>
      <c r="S160" s="70">
        <v>0.50919856597990754</v>
      </c>
      <c r="T160" s="102">
        <v>770400</v>
      </c>
      <c r="U160" s="96">
        <v>4.0318273624276292E-2</v>
      </c>
    </row>
    <row r="161" spans="1:21" ht="25.5" x14ac:dyDescent="0.2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8</v>
      </c>
      <c r="I161" s="63">
        <v>7106719.1799999997</v>
      </c>
      <c r="J161" s="75">
        <v>4</v>
      </c>
      <c r="K161" s="63">
        <v>4437373.58</v>
      </c>
      <c r="L161" s="75">
        <v>4</v>
      </c>
      <c r="M161" s="63">
        <v>2669345.6</v>
      </c>
      <c r="N161" s="75"/>
      <c r="O161" s="63"/>
      <c r="P161" s="75"/>
      <c r="Q161" s="63"/>
      <c r="R161" s="69">
        <v>0.37249118973994932</v>
      </c>
      <c r="S161" s="69">
        <v>0.1399109340311796</v>
      </c>
      <c r="T161" s="101">
        <v>0</v>
      </c>
      <c r="U161" s="95">
        <v>0</v>
      </c>
    </row>
    <row r="162" spans="1:21" x14ac:dyDescent="0.2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15</v>
      </c>
      <c r="I162" s="64">
        <v>10942852.439999999</v>
      </c>
      <c r="J162" s="76">
        <v>4</v>
      </c>
      <c r="K162" s="64">
        <v>2724158.46</v>
      </c>
      <c r="L162" s="76">
        <v>10</v>
      </c>
      <c r="M162" s="64">
        <v>7658693.9800000004</v>
      </c>
      <c r="N162" s="76">
        <v>1</v>
      </c>
      <c r="O162" s="64">
        <v>560000</v>
      </c>
      <c r="P162" s="76"/>
      <c r="Q162" s="64"/>
      <c r="R162" s="70">
        <v>0.63328387025077626</v>
      </c>
      <c r="S162" s="70">
        <v>0.46712860389266209</v>
      </c>
      <c r="T162" s="102">
        <v>560000</v>
      </c>
      <c r="U162" s="96">
        <v>3.4156217608774443E-2</v>
      </c>
    </row>
    <row r="163" spans="1:21" x14ac:dyDescent="0.2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9451316.3500000015</v>
      </c>
      <c r="J163" s="75">
        <v>4</v>
      </c>
      <c r="K163" s="63">
        <v>817035.2</v>
      </c>
      <c r="L163" s="75">
        <v>5</v>
      </c>
      <c r="M163" s="63">
        <v>8634281.1499999985</v>
      </c>
      <c r="N163" s="75"/>
      <c r="O163" s="63"/>
      <c r="P163" s="75"/>
      <c r="Q163" s="63"/>
      <c r="R163" s="69">
        <v>0.5351028304582498</v>
      </c>
      <c r="S163" s="69">
        <v>0.48884495145877882</v>
      </c>
      <c r="T163" s="101">
        <v>2625226.3119999999</v>
      </c>
      <c r="U163" s="95">
        <v>0.14863178610508279</v>
      </c>
    </row>
    <row r="164" spans="1:21" x14ac:dyDescent="0.2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13</v>
      </c>
      <c r="I164" s="64">
        <v>20587244.239999998</v>
      </c>
      <c r="J164" s="76">
        <v>5</v>
      </c>
      <c r="K164" s="64">
        <v>6512206.7400000002</v>
      </c>
      <c r="L164" s="76">
        <v>6</v>
      </c>
      <c r="M164" s="64">
        <v>9410460.7799999993</v>
      </c>
      <c r="N164" s="76">
        <v>2</v>
      </c>
      <c r="O164" s="64">
        <v>4664576.72</v>
      </c>
      <c r="P164" s="76"/>
      <c r="Q164" s="64"/>
      <c r="R164" s="70">
        <v>0.55947140496101233</v>
      </c>
      <c r="S164" s="70">
        <v>0.33065337245182302</v>
      </c>
      <c r="T164" s="102">
        <v>2167493.5120000001</v>
      </c>
      <c r="U164" s="96">
        <v>7.6158761644639236E-2</v>
      </c>
    </row>
    <row r="165" spans="1:21" x14ac:dyDescent="0.2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5046473.5599999996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221437.592</v>
      </c>
      <c r="U165" s="95">
        <v>1.4889720931023819E-2</v>
      </c>
    </row>
    <row r="166" spans="1:21" x14ac:dyDescent="0.2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13</v>
      </c>
      <c r="I166" s="64">
        <v>11325364.25</v>
      </c>
      <c r="J166" s="76">
        <v>1</v>
      </c>
      <c r="K166" s="64">
        <v>342400</v>
      </c>
      <c r="L166" s="76">
        <v>11</v>
      </c>
      <c r="M166" s="64">
        <v>10640564.25</v>
      </c>
      <c r="N166" s="76">
        <v>1</v>
      </c>
      <c r="O166" s="64">
        <v>342400</v>
      </c>
      <c r="P166" s="76"/>
      <c r="Q166" s="64"/>
      <c r="R166" s="70">
        <v>0.4838137390774277</v>
      </c>
      <c r="S166" s="70">
        <v>0.46873057751108538</v>
      </c>
      <c r="T166" s="102">
        <v>0</v>
      </c>
      <c r="U166" s="96">
        <v>0</v>
      </c>
    </row>
    <row r="167" spans="1:21" x14ac:dyDescent="0.2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1</v>
      </c>
      <c r="I167" s="63">
        <v>3330902.4</v>
      </c>
      <c r="J167" s="75"/>
      <c r="K167" s="63"/>
      <c r="L167" s="75">
        <v>1</v>
      </c>
      <c r="M167" s="63">
        <v>3330902.4</v>
      </c>
      <c r="N167" s="75"/>
      <c r="O167" s="63"/>
      <c r="P167" s="75"/>
      <c r="Q167" s="63"/>
      <c r="R167" s="69">
        <v>0.4417398721768136</v>
      </c>
      <c r="S167" s="69">
        <v>0.4417398721768136</v>
      </c>
      <c r="T167" s="101">
        <v>3330902.4</v>
      </c>
      <c r="U167" s="95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12</v>
      </c>
      <c r="I168" s="64">
        <v>9078833.370000001</v>
      </c>
      <c r="J168" s="76">
        <v>6</v>
      </c>
      <c r="K168" s="64">
        <v>2572433.37</v>
      </c>
      <c r="L168" s="76">
        <v>5</v>
      </c>
      <c r="M168" s="64">
        <v>5386800</v>
      </c>
      <c r="N168" s="76">
        <v>1</v>
      </c>
      <c r="O168" s="64">
        <v>1119600</v>
      </c>
      <c r="P168" s="76"/>
      <c r="Q168" s="64"/>
      <c r="R168" s="70">
        <v>0.63271354847295069</v>
      </c>
      <c r="S168" s="70">
        <v>0.42821980264590359</v>
      </c>
      <c r="T168" s="102">
        <v>1753985.2239999999</v>
      </c>
      <c r="U168" s="96">
        <v>0.13943179744284381</v>
      </c>
    </row>
    <row r="169" spans="1:21" ht="13.5" thickBot="1" x14ac:dyDescent="0.2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1316125.152</v>
      </c>
      <c r="U169" s="97">
        <v>4.8622255445091647E-2</v>
      </c>
    </row>
    <row r="170" spans="1:21" x14ac:dyDescent="0.2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8</v>
      </c>
      <c r="I170" s="62">
        <v>16512050.710000001</v>
      </c>
      <c r="J170" s="74"/>
      <c r="K170" s="62"/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0.59920362388036463</v>
      </c>
      <c r="S170" s="68">
        <v>0.59920362388036463</v>
      </c>
      <c r="T170" s="100">
        <v>4751889.9014999997</v>
      </c>
      <c r="U170" s="94">
        <v>0.26690164337036509</v>
      </c>
    </row>
    <row r="171" spans="1:21" x14ac:dyDescent="0.2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2</v>
      </c>
      <c r="K171" s="63">
        <v>6499699.9700000007</v>
      </c>
      <c r="L171" s="75">
        <v>7</v>
      </c>
      <c r="M171" s="63">
        <v>18023571</v>
      </c>
      <c r="N171" s="75">
        <v>1</v>
      </c>
      <c r="O171" s="63">
        <v>3000000</v>
      </c>
      <c r="P171" s="75"/>
      <c r="Q171" s="63"/>
      <c r="R171" s="69">
        <v>0.77068590507641743</v>
      </c>
      <c r="S171" s="69">
        <v>0.56642167131116883</v>
      </c>
      <c r="T171" s="101">
        <v>6007766.0469999993</v>
      </c>
      <c r="U171" s="95">
        <v>0.18880436541616721</v>
      </c>
    </row>
    <row r="172" spans="1:21" x14ac:dyDescent="0.2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1060713.5889999999</v>
      </c>
      <c r="U172" s="96">
        <v>6.2039703205207117E-2</v>
      </c>
    </row>
    <row r="173" spans="1:21" x14ac:dyDescent="0.2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8</v>
      </c>
      <c r="I173" s="63">
        <v>16299997.970000001</v>
      </c>
      <c r="J173" s="75">
        <v>5</v>
      </c>
      <c r="K173" s="63">
        <v>9811558.8499999996</v>
      </c>
      <c r="L173" s="75">
        <v>1</v>
      </c>
      <c r="M173" s="63">
        <v>1588439.82</v>
      </c>
      <c r="N173" s="75">
        <v>2</v>
      </c>
      <c r="O173" s="63">
        <v>4899999.3</v>
      </c>
      <c r="P173" s="75"/>
      <c r="Q173" s="63"/>
      <c r="R173" s="69">
        <v>0.67483649094691933</v>
      </c>
      <c r="S173" s="69">
        <v>9.4029585900746102E-2</v>
      </c>
      <c r="T173" s="101">
        <v>1101893.1915</v>
      </c>
      <c r="U173" s="95">
        <v>6.5227879079231665E-2</v>
      </c>
    </row>
    <row r="174" spans="1:21" x14ac:dyDescent="0.2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0</v>
      </c>
      <c r="I174" s="64">
        <v>0</v>
      </c>
      <c r="J174" s="76"/>
      <c r="K174" s="64"/>
      <c r="L174" s="76"/>
      <c r="M174" s="64"/>
      <c r="N174" s="76"/>
      <c r="O174" s="64"/>
      <c r="P174" s="76"/>
      <c r="Q174" s="64"/>
      <c r="R174" s="70">
        <v>0</v>
      </c>
      <c r="S174" s="70">
        <v>0</v>
      </c>
      <c r="T174" s="102">
        <v>0</v>
      </c>
      <c r="U174" s="96">
        <v>0</v>
      </c>
    </row>
    <row r="175" spans="1:21" x14ac:dyDescent="0.2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>
        <v>1</v>
      </c>
      <c r="K175" s="63">
        <v>1816000</v>
      </c>
      <c r="L175" s="75">
        <v>10</v>
      </c>
      <c r="M175" s="63">
        <v>15023971.619999999</v>
      </c>
      <c r="N175" s="75"/>
      <c r="O175" s="63"/>
      <c r="P175" s="75"/>
      <c r="Q175" s="63"/>
      <c r="R175" s="69">
        <v>0.69443262120055238</v>
      </c>
      <c r="S175" s="69">
        <v>0.61954593679530856</v>
      </c>
      <c r="T175" s="101">
        <v>999999.9915</v>
      </c>
      <c r="U175" s="95">
        <v>4.1237160665587573E-2</v>
      </c>
    </row>
    <row r="176" spans="1:21" x14ac:dyDescent="0.2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2</v>
      </c>
      <c r="I176" s="64">
        <v>2941847.11</v>
      </c>
      <c r="J176" s="76">
        <v>1</v>
      </c>
      <c r="K176" s="64">
        <v>2499999.9900000002</v>
      </c>
      <c r="L176" s="76">
        <v>1</v>
      </c>
      <c r="M176" s="64">
        <v>441847.12</v>
      </c>
      <c r="N176" s="76"/>
      <c r="O176" s="64"/>
      <c r="P176" s="76"/>
      <c r="Q176" s="64"/>
      <c r="R176" s="70">
        <v>0.24107519470374031</v>
      </c>
      <c r="S176" s="70">
        <v>3.6207993311823367E-2</v>
      </c>
      <c r="T176" s="102">
        <v>413557.91399999999</v>
      </c>
      <c r="U176" s="96">
        <v>3.3889781117422753E-2</v>
      </c>
    </row>
    <row r="177" spans="1:21" x14ac:dyDescent="0.2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>
        <v>4</v>
      </c>
      <c r="K177" s="63">
        <v>8099700</v>
      </c>
      <c r="L177" s="75"/>
      <c r="M177" s="63"/>
      <c r="N177" s="75"/>
      <c r="O177" s="63"/>
      <c r="P177" s="75"/>
      <c r="Q177" s="63"/>
      <c r="R177" s="69">
        <v>0.52408726337311562</v>
      </c>
      <c r="S177" s="69">
        <v>0</v>
      </c>
      <c r="T177" s="101">
        <v>0</v>
      </c>
      <c r="U177" s="95">
        <v>0</v>
      </c>
    </row>
    <row r="178" spans="1:21" x14ac:dyDescent="0.2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13</v>
      </c>
      <c r="I178" s="64">
        <v>16652480.439999999</v>
      </c>
      <c r="J178" s="76">
        <v>2</v>
      </c>
      <c r="K178" s="64">
        <v>2363036.9300000002</v>
      </c>
      <c r="L178" s="76">
        <v>9</v>
      </c>
      <c r="M178" s="64">
        <v>13100993.710000001</v>
      </c>
      <c r="N178" s="76">
        <v>2</v>
      </c>
      <c r="O178" s="64">
        <v>1188449.8</v>
      </c>
      <c r="P178" s="76"/>
      <c r="Q178" s="64"/>
      <c r="R178" s="70">
        <v>0.59953389046245975</v>
      </c>
      <c r="S178" s="70">
        <v>0.50791995377736232</v>
      </c>
      <c r="T178" s="102">
        <v>1398900.1845</v>
      </c>
      <c r="U178" s="96">
        <v>5.4234765146710662E-2</v>
      </c>
    </row>
    <row r="179" spans="1:21" x14ac:dyDescent="0.2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2</v>
      </c>
      <c r="I180" s="64">
        <v>3817473.64</v>
      </c>
      <c r="J180" s="76"/>
      <c r="K180" s="64"/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0.100518683252144</v>
      </c>
      <c r="S180" s="70">
        <v>0.100518683252144</v>
      </c>
      <c r="T180" s="102">
        <v>0</v>
      </c>
      <c r="U180" s="96">
        <v>0</v>
      </c>
    </row>
    <row r="181" spans="1:21" x14ac:dyDescent="0.2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12</v>
      </c>
      <c r="I181" s="63">
        <v>21998751.149999991</v>
      </c>
      <c r="J181" s="75">
        <v>3</v>
      </c>
      <c r="K181" s="63">
        <v>4581862.2300000004</v>
      </c>
      <c r="L181" s="75">
        <v>9</v>
      </c>
      <c r="M181" s="63">
        <v>17416888.919999998</v>
      </c>
      <c r="N181" s="75"/>
      <c r="O181" s="63"/>
      <c r="P181" s="75"/>
      <c r="Q181" s="63"/>
      <c r="R181" s="69">
        <v>0.62137863698733553</v>
      </c>
      <c r="S181" s="69">
        <v>0.49195895820974489</v>
      </c>
      <c r="T181" s="101">
        <v>1628267.3104999999</v>
      </c>
      <c r="U181" s="95">
        <v>4.5992179971976493E-2</v>
      </c>
    </row>
    <row r="182" spans="1:21" ht="25.5" x14ac:dyDescent="0.2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4</v>
      </c>
      <c r="I182" s="64">
        <v>8158416.8200000003</v>
      </c>
      <c r="J182" s="76"/>
      <c r="K182" s="64"/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0.25222411402360972</v>
      </c>
      <c r="S182" s="70">
        <v>0.25222411402360972</v>
      </c>
      <c r="T182" s="102">
        <v>3771240.5265000002</v>
      </c>
      <c r="U182" s="96">
        <v>0.17751774223977801</v>
      </c>
    </row>
    <row r="183" spans="1:21" x14ac:dyDescent="0.2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20</v>
      </c>
      <c r="I183" s="63">
        <v>54715379.520000003</v>
      </c>
      <c r="J183" s="75"/>
      <c r="K183" s="63"/>
      <c r="L183" s="75">
        <v>19</v>
      </c>
      <c r="M183" s="63">
        <v>51889459.170000002</v>
      </c>
      <c r="N183" s="75">
        <v>1</v>
      </c>
      <c r="O183" s="63">
        <v>2825920.35</v>
      </c>
      <c r="P183" s="75"/>
      <c r="Q183" s="63"/>
      <c r="R183" s="69">
        <v>0.90243719487317808</v>
      </c>
      <c r="S183" s="69">
        <v>0.90243719487317808</v>
      </c>
      <c r="T183" s="101">
        <v>3490386.906</v>
      </c>
      <c r="U183" s="95">
        <v>6.0703175921590767E-2</v>
      </c>
    </row>
    <row r="184" spans="1:21" ht="25.5" x14ac:dyDescent="0.2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>
        <v>3</v>
      </c>
      <c r="K184" s="64">
        <v>3112530.16</v>
      </c>
      <c r="L184" s="76">
        <v>9</v>
      </c>
      <c r="M184" s="64">
        <v>29979220.490000002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0.8927377879943359</v>
      </c>
      <c r="T184" s="102">
        <v>1338503.9535000001</v>
      </c>
      <c r="U184" s="96">
        <v>3.985871010448222E-2</v>
      </c>
    </row>
    <row r="185" spans="1:21" ht="26.25" thickBot="1" x14ac:dyDescent="0.2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1900000</v>
      </c>
      <c r="U185" s="97">
        <v>0.1175288749888657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41.25" thickBot="1" x14ac:dyDescent="0.25">
      <c r="B187" s="122" t="s">
        <v>380</v>
      </c>
      <c r="C187" s="122">
        <f>COUNTIF(H6:H185,0)</f>
        <v>4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2216</v>
      </c>
      <c r="I187" s="109">
        <f t="shared" si="0"/>
        <v>4320763122.829999</v>
      </c>
      <c r="J187" s="110">
        <f t="shared" si="0"/>
        <v>299</v>
      </c>
      <c r="K187" s="111">
        <f t="shared" si="0"/>
        <v>526558832.07000023</v>
      </c>
      <c r="L187" s="112">
        <f t="shared" si="0"/>
        <v>1766</v>
      </c>
      <c r="M187" s="113">
        <f t="shared" si="0"/>
        <v>3516509144.6000018</v>
      </c>
      <c r="N187" s="114">
        <f t="shared" si="0"/>
        <v>150</v>
      </c>
      <c r="O187" s="115">
        <f t="shared" si="0"/>
        <v>276528157.36000001</v>
      </c>
      <c r="P187" s="116">
        <f t="shared" si="0"/>
        <v>1</v>
      </c>
      <c r="Q187" s="117">
        <f t="shared" si="0"/>
        <v>1166988.8</v>
      </c>
      <c r="R187" s="118">
        <f>SUBTOTAL(101,R6:R185)</f>
        <v>0.70359446203642961</v>
      </c>
      <c r="S187" s="119">
        <f>SUBTOTAL(101,S6:S185)</f>
        <v>0.60562316859132692</v>
      </c>
      <c r="T187" s="120">
        <f>SUBTOTAL(109,T6:T185)</f>
        <v>861507049.07399988</v>
      </c>
      <c r="U187" s="121">
        <f>SUBTOTAL(101,U6:U185)</f>
        <v>0.15231579993664998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">
      <c r="B189" s="125" t="s">
        <v>594</v>
      </c>
      <c r="C189" s="125"/>
      <c r="D189" s="125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5"/>
      <c r="C190" s="125"/>
      <c r="D190" s="125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5"/>
      <c r="C191" s="125"/>
      <c r="D191" s="125"/>
    </row>
    <row r="192" spans="1:21" x14ac:dyDescent="0.2">
      <c r="B192" s="125"/>
      <c r="C192" s="125"/>
      <c r="D192" s="125"/>
    </row>
    <row r="194" spans="11:11" x14ac:dyDescent="0.2">
      <c r="K194" s="17"/>
    </row>
    <row r="195" spans="11:11" x14ac:dyDescent="0.2">
      <c r="K195" s="17"/>
    </row>
  </sheetData>
  <sheetProtection algorithmName="SHA-512" hashValue="Kxrm2IBcM3egEDJ/UfYywTx/s6B9gxg+HAM7y+ahjFq9kTM8ZWw4YEisBeWHBsfGXmKTHETzgezhOBGZErCM2g==" saltValue="ltQsK892ZX1ZN44PDn1Nhw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2025-03-20T11:36:04Z</dcterms:modified>
</cp:coreProperties>
</file>